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外经贸扶持资金\外经贸资金申报与拨付\国家、省外经贸\市级外经贸扶持资金\2020年市级资金\市级资金第二批（2019年项目申报材料-品牌、信保、服务外包、内贸切块）\市政府请示（2020年市级外经贸资金（第二批））\"/>
    </mc:Choice>
  </mc:AlternateContent>
  <bookViews>
    <workbookView xWindow="0" yWindow="0" windowWidth="22260" windowHeight="12645"/>
  </bookViews>
  <sheets>
    <sheet name="1-2019年度金融信保扶持" sheetId="9" r:id="rId1"/>
    <sheet name="2-2019年推进创建自主品牌" sheetId="7" r:id="rId2"/>
    <sheet name="3-促进服务外包重大项目落户" sheetId="2" r:id="rId3"/>
    <sheet name="4-商贸流通切块资金" sheetId="3" r:id="rId4"/>
  </sheets>
  <definedNames>
    <definedName name="_xlnm._FilterDatabase" localSheetId="0" hidden="1">'1-2019年度金融信保扶持'!$A$4:$H$136</definedName>
    <definedName name="_xlnm._FilterDatabase" localSheetId="1" hidden="1">'2-2019年推进创建自主品牌'!$A$4:$G$199</definedName>
    <definedName name="_xlnm.Print_Titles" localSheetId="0">'1-2019年度金融信保扶持'!$4:$4</definedName>
    <definedName name="_xlnm.Print_Titles" localSheetId="1">'2-2019年推进创建自主品牌'!$4:$4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E11" i="3"/>
  <c r="F13" i="3" l="1"/>
  <c r="F14" i="3" s="1"/>
  <c r="E13" i="3"/>
  <c r="E14" i="3" s="1"/>
  <c r="F8" i="2" l="1"/>
  <c r="E8" i="2"/>
  <c r="E197" i="7" l="1"/>
  <c r="E195" i="7"/>
  <c r="E194" i="7"/>
  <c r="E193" i="7"/>
  <c r="E192" i="7"/>
  <c r="E191" i="7"/>
  <c r="E129" i="7"/>
  <c r="E128" i="7"/>
  <c r="E127" i="7"/>
  <c r="E126" i="7"/>
  <c r="E125" i="7"/>
  <c r="E124" i="7"/>
  <c r="E123" i="7"/>
  <c r="E122" i="7"/>
  <c r="E121" i="7"/>
  <c r="E199" i="7" l="1"/>
</calcChain>
</file>

<file path=xl/sharedStrings.xml><?xml version="1.0" encoding="utf-8"?>
<sst xmlns="http://schemas.openxmlformats.org/spreadsheetml/2006/main" count="903" uniqueCount="287">
  <si>
    <t>序号</t>
  </si>
  <si>
    <t>企业名称</t>
  </si>
  <si>
    <t>申报项目名称</t>
  </si>
  <si>
    <t>备注</t>
  </si>
  <si>
    <t>港闸</t>
  </si>
  <si>
    <t>崇川区</t>
  </si>
  <si>
    <t>通州区</t>
  </si>
  <si>
    <t>开发区</t>
  </si>
  <si>
    <t>港闸区</t>
  </si>
  <si>
    <t>促进重大项目落户（鼓励企业扩大人员规模）</t>
  </si>
  <si>
    <t>附件3：</t>
    <phoneticPr fontId="2" type="noConversion"/>
  </si>
  <si>
    <t>创斯达科技集团（中国）有限责任公司</t>
  </si>
  <si>
    <t>恩葛智能科技（南通）有限公司</t>
  </si>
  <si>
    <t>吉奥璐纺织品（南通）有限公司</t>
  </si>
  <si>
    <t>江苏爱箔乐铝箔制品有限公司</t>
  </si>
  <si>
    <t>江苏宝缦家纺科技有限公司</t>
  </si>
  <si>
    <t>江苏红金顶织造有限公司</t>
  </si>
  <si>
    <t>江苏宏德特种部件股份有限公司</t>
  </si>
  <si>
    <t>江苏吉泰科电气股份有限公司</t>
  </si>
  <si>
    <t>江苏金太阳家用纺织品有限公司</t>
  </si>
  <si>
    <t>江苏蓝丝羽家用纺织品有限公司</t>
  </si>
  <si>
    <t>江苏龙希新材料科技发展有限公司</t>
  </si>
  <si>
    <t>江苏鹿得医疗电子股份有限公司</t>
  </si>
  <si>
    <t>江苏南星家纺有限公司</t>
  </si>
  <si>
    <t>江苏瑞雪海洋科技股份有限公司</t>
  </si>
  <si>
    <t>江苏斯得福纺织股份有限公司</t>
  </si>
  <si>
    <t>江苏溢纳生物科技有限公司</t>
  </si>
  <si>
    <t>南通阿佛罗纺织品有限公司</t>
  </si>
  <si>
    <t>南通爱唯家用纺织品有限公司</t>
  </si>
  <si>
    <t>南通安护贸易有限公司</t>
  </si>
  <si>
    <t>南通缤特家居用品有限公司</t>
  </si>
  <si>
    <t>南通帛谷纺织品有限公司</t>
  </si>
  <si>
    <t>南通醋酸化工股份有限公司</t>
  </si>
  <si>
    <t>南通大地科美国际贸易有限公司</t>
  </si>
  <si>
    <t>南通缔达纺织有限公司</t>
  </si>
  <si>
    <t>南通东庆机械有限公司</t>
  </si>
  <si>
    <t>南通飞利斯达国际贸易有限公司</t>
  </si>
  <si>
    <t>南通凤歌纺织品有限公司</t>
  </si>
  <si>
    <t>南通富士美帽业有限公司</t>
  </si>
  <si>
    <t>南通富泽贸易有限公司</t>
  </si>
  <si>
    <t>南通海尔纺织有限公司</t>
  </si>
  <si>
    <t>南通海汇科技发展有限公司</t>
  </si>
  <si>
    <t>南通海凯源国际贸易有限公司</t>
  </si>
  <si>
    <t>南通豪恺体育用品有限公司</t>
  </si>
  <si>
    <t>南通好瑞吉家用纺织品有限公司</t>
  </si>
  <si>
    <t>南通衡平国际贸易有限公司</t>
  </si>
  <si>
    <t>南通鸿业纺织有限公司</t>
  </si>
  <si>
    <t>南通厚地进出口有限公司</t>
  </si>
  <si>
    <t>南通花荣国际贸易有限公司</t>
  </si>
  <si>
    <t>南通华勤纺织装饰有限公司</t>
  </si>
  <si>
    <t>南通辉业化学品有限公司</t>
  </si>
  <si>
    <t>南通汇升贸易有限公司</t>
  </si>
  <si>
    <t>南通吉浩纺织有限公司</t>
  </si>
  <si>
    <t>南通佳安金属材料有限公司</t>
  </si>
  <si>
    <t>南通佳嵘机械有限公司</t>
  </si>
  <si>
    <t>南通江淮贸易有限公司</t>
  </si>
  <si>
    <t>南通江山农药化工股份有限公司</t>
  </si>
  <si>
    <t>南通江天化学股份有限公司</t>
  </si>
  <si>
    <t>南通金康弘纺织品有限公司</t>
  </si>
  <si>
    <t>南通居瑞纺织品有限公司</t>
  </si>
  <si>
    <t>南通凯澈国际贸易有限公司</t>
  </si>
  <si>
    <t>南通康亿家居用品有限公司</t>
  </si>
  <si>
    <t>南通科沃纺织有限公司</t>
  </si>
  <si>
    <t>南通可凡贸易有限公司</t>
  </si>
  <si>
    <t>南通莱益纺织品有限公司</t>
  </si>
  <si>
    <t>南通陆远贸易有限公司</t>
  </si>
  <si>
    <t>南通璐瑞贸易有限公司</t>
  </si>
  <si>
    <t>南通罗郦安服饰有限公司</t>
  </si>
  <si>
    <t>南通曼莱特纺织有限公司</t>
  </si>
  <si>
    <t>南通美利达纺织品有限公司</t>
  </si>
  <si>
    <t>南通梦尚妮纺织科技有限公司</t>
  </si>
  <si>
    <t>南通梦思霖纺织品有限公司</t>
  </si>
  <si>
    <t>南通梦馨纺织品有限公司</t>
  </si>
  <si>
    <t>南通诺迈士五金制品有限公司</t>
  </si>
  <si>
    <t>南通欧洋食品有限公司</t>
  </si>
  <si>
    <t>南通欧洋水产有限公司</t>
  </si>
  <si>
    <t>南通普如菲丝家用纺织品有限公司</t>
  </si>
  <si>
    <t>南通普悦生物医药有限公司</t>
  </si>
  <si>
    <t>南通启航贸易有限公司</t>
  </si>
  <si>
    <t>南通绮美服装有限公司</t>
  </si>
  <si>
    <t>南通千锦贸易有限公司</t>
  </si>
  <si>
    <t>南通亲和兴经贸有限公司</t>
  </si>
  <si>
    <t>南通轻舟国际贸易有限公司</t>
  </si>
  <si>
    <t>南通仁齐进出口贸易有限公司</t>
  </si>
  <si>
    <t>南通赛迪服饰有限公司</t>
  </si>
  <si>
    <t>南通赛林家纺有限公司</t>
  </si>
  <si>
    <t>南通三荣贸易有限公司</t>
  </si>
  <si>
    <t>南通神威钢绳有限公司</t>
  </si>
  <si>
    <t>南通晟沣经贸有限公司</t>
  </si>
  <si>
    <t>南通市瑞林经贸有限公司</t>
  </si>
  <si>
    <t>南通市苏迈特机械设备有限公司</t>
  </si>
  <si>
    <t>南通市通州区欣悦服装有限公司</t>
  </si>
  <si>
    <t>南通市通州瑞鑫机械有限公司</t>
  </si>
  <si>
    <t>南通市外贸土产畜产有限公司</t>
  </si>
  <si>
    <t>南通市云慕纺织品有限公司</t>
  </si>
  <si>
    <t>南通顺杰家用纺织品有限公司</t>
  </si>
  <si>
    <t>南通松格工贸发展有限公司</t>
  </si>
  <si>
    <t>南通苏欧进出口贸易有限公司</t>
  </si>
  <si>
    <t>南通天合利贸易发展有限公司</t>
  </si>
  <si>
    <t>南通铁人运动用品有限公司</t>
  </si>
  <si>
    <t>南通婷朗国际贸易有限公司</t>
  </si>
  <si>
    <t>南通通欣纺织品有限公司</t>
  </si>
  <si>
    <t>南通通州虹孚色织有限公司</t>
  </si>
  <si>
    <t>南通旺而盛纺织有限公司</t>
  </si>
  <si>
    <t>南通伟岚国际贸易有限公司</t>
  </si>
  <si>
    <t>南通欣弛机电有限公司</t>
  </si>
  <si>
    <t>南通欣颐家纺有限公司</t>
  </si>
  <si>
    <t>南通新梦思纺织工艺品有限公司</t>
  </si>
  <si>
    <t>南通鑫马国际贸易有限公司</t>
  </si>
  <si>
    <t>南通鑫盛纺织服饰有限公司</t>
  </si>
  <si>
    <t>南通鑫泽贸易有限公司</t>
  </si>
  <si>
    <t>南通星辰合成材料有限公司</t>
  </si>
  <si>
    <t>南通星晨电子有限公司</t>
  </si>
  <si>
    <t>南通炫森贸易有限公司</t>
  </si>
  <si>
    <t>南通叶明纺织科技有限公司</t>
  </si>
  <si>
    <t>南通伊仕生物技术股份有限公司</t>
  </si>
  <si>
    <t>南通艺源家用纺织品有限公司</t>
  </si>
  <si>
    <t>南通易实国际贸易有限公司</t>
  </si>
  <si>
    <t>南通意阳国际贸易有限公司</t>
  </si>
  <si>
    <t>南通盈利达进出口有限公司</t>
  </si>
  <si>
    <t>南通玥迪国际贸易有限公司</t>
  </si>
  <si>
    <t>南通中佑国际贸易有限公司</t>
  </si>
  <si>
    <t>南通棕榈纺织品有限公司</t>
  </si>
  <si>
    <t>万得体育用品南通有限公司</t>
  </si>
  <si>
    <t>沃太能源南通有限公司</t>
  </si>
  <si>
    <t>易杰生精密铸造（南通）有限公司</t>
  </si>
  <si>
    <t>中润（南通）家用纺织品有限公司</t>
  </si>
  <si>
    <t>中天科技光纤有限公司</t>
  </si>
  <si>
    <t>中天世贸有限公司</t>
  </si>
  <si>
    <t>申请拨付金额</t>
  </si>
  <si>
    <t>所属区</t>
  </si>
  <si>
    <t>所属区</t>
    <phoneticPr fontId="2" type="noConversion"/>
  </si>
  <si>
    <t>企业名称</t>
    <phoneticPr fontId="2" type="noConversion"/>
  </si>
  <si>
    <t>小计</t>
    <phoneticPr fontId="2" type="noConversion"/>
  </si>
  <si>
    <t>南通利泰健龙食品有限公司</t>
    <phoneticPr fontId="2" type="noConversion"/>
  </si>
  <si>
    <t>港闸区</t>
    <phoneticPr fontId="2" type="noConversion"/>
  </si>
  <si>
    <t>南通富美服饰有限公司</t>
    <phoneticPr fontId="2" type="noConversion"/>
  </si>
  <si>
    <t>南通江淮贸易有限公司</t>
    <phoneticPr fontId="2" type="noConversion"/>
  </si>
  <si>
    <t>崇川区</t>
    <phoneticPr fontId="2" type="noConversion"/>
  </si>
  <si>
    <t>崇川区</t>
    <phoneticPr fontId="2" type="noConversion"/>
  </si>
  <si>
    <t>小计</t>
    <phoneticPr fontId="2" type="noConversion"/>
  </si>
  <si>
    <t>合计</t>
    <phoneticPr fontId="2" type="noConversion"/>
  </si>
  <si>
    <t>合计</t>
    <phoneticPr fontId="2" type="noConversion"/>
  </si>
  <si>
    <t>南通润邦重机有限公司</t>
  </si>
  <si>
    <t>南通开泰家纺有限公司</t>
  </si>
  <si>
    <t xml:space="preserve">江苏金秋弹性织物有限公司 </t>
  </si>
  <si>
    <t>通州</t>
  </si>
  <si>
    <t>南通龙腾国际贸易有限公司</t>
    <phoneticPr fontId="2" type="noConversion"/>
  </si>
  <si>
    <t>南通中远海运川崎船舶工程有限公司</t>
    <phoneticPr fontId="2" type="noConversion"/>
  </si>
  <si>
    <t>崇川区</t>
    <phoneticPr fontId="2" type="noConversion"/>
  </si>
  <si>
    <t>江苏恒太照明股份有限公司</t>
    <phoneticPr fontId="2" type="noConversion"/>
  </si>
  <si>
    <t>所属区</t>
    <phoneticPr fontId="11" type="noConversion"/>
  </si>
  <si>
    <t>项目类别</t>
  </si>
  <si>
    <t>费用发生额</t>
  </si>
  <si>
    <t>崇川区</t>
    <phoneticPr fontId="11" type="noConversion"/>
  </si>
  <si>
    <t>产品认证</t>
  </si>
  <si>
    <t>南通华凯纺织有限公司</t>
  </si>
  <si>
    <t>南通亚博经贸有限公司</t>
  </si>
  <si>
    <t>江苏悦业纺织有限公司</t>
  </si>
  <si>
    <t>南通万达锅炉有限公司</t>
  </si>
  <si>
    <t>南通旭景纺织织造有限公司</t>
  </si>
  <si>
    <t>南通蓝博标签有限公司</t>
  </si>
  <si>
    <t>江苏卓正环保科技有限公司</t>
  </si>
  <si>
    <t>南亚共和塑胶（南通）有限公司</t>
  </si>
  <si>
    <t>管理体系认证</t>
  </si>
  <si>
    <t>南亚电气（南通）有限公司</t>
  </si>
  <si>
    <t>南通同洲电子有限责任公司</t>
  </si>
  <si>
    <t>江苏德康高中压阀门制造股份有限公司</t>
  </si>
  <si>
    <t>南通摩登体育用品有限公司</t>
  </si>
  <si>
    <t>境外商标注册</t>
  </si>
  <si>
    <t>南通宬艺贸易有限公司</t>
  </si>
  <si>
    <t>南通安广进出口有限公司</t>
    <phoneticPr fontId="5" type="noConversion"/>
  </si>
  <si>
    <t>产品认证</t>
    <phoneticPr fontId="5" type="noConversion"/>
  </si>
  <si>
    <t>港闸区</t>
    <phoneticPr fontId="11" type="noConversion"/>
  </si>
  <si>
    <t>南通万德科技有限公司</t>
  </si>
  <si>
    <t>管理体系认证</t>
    <phoneticPr fontId="11" type="noConversion"/>
  </si>
  <si>
    <t>南通中集能源装备有限公司</t>
  </si>
  <si>
    <t>中再生纽维尔资源回收设备（江苏）有限公司</t>
  </si>
  <si>
    <t>南通高中压阀门有限公司</t>
  </si>
  <si>
    <t>宝钢集团南通线材制品有限公司</t>
  </si>
  <si>
    <t>南通秋丰工贸有限公司</t>
  </si>
  <si>
    <t>产品认证</t>
    <phoneticPr fontId="11" type="noConversion"/>
  </si>
  <si>
    <t>南通朋汇动力设备有限公司</t>
  </si>
  <si>
    <t>江苏金秋弹性织物有限公司</t>
  </si>
  <si>
    <t>南通通机股份有限公司</t>
  </si>
  <si>
    <t>南通中集特种运输设备制造有限公司</t>
  </si>
  <si>
    <t>江苏政田重工股份有限公司</t>
  </si>
  <si>
    <t>江苏高华流体控制有限公司</t>
  </si>
  <si>
    <t>南通海泰经贸有限公司</t>
  </si>
  <si>
    <t>江苏南通申通机械有限公司</t>
  </si>
  <si>
    <t>江苏斯得福纺织股份有限公司</t>
    <phoneticPr fontId="11" type="noConversion"/>
  </si>
  <si>
    <t>境外专利申请</t>
    <phoneticPr fontId="11" type="noConversion"/>
  </si>
  <si>
    <t>开发区</t>
    <phoneticPr fontId="11" type="noConversion"/>
  </si>
  <si>
    <t>南通市开发区千野实业有限公司</t>
    <phoneticPr fontId="5" type="noConversion"/>
  </si>
  <si>
    <t>管理体系认证</t>
    <phoneticPr fontId="5" type="noConversion"/>
  </si>
  <si>
    <t>森冈精机（南通）有限公司</t>
    <phoneticPr fontId="5" type="noConversion"/>
  </si>
  <si>
    <t>南通大通宝富风机有限公司</t>
    <phoneticPr fontId="5" type="noConversion"/>
  </si>
  <si>
    <t>中天电子材料有限公司</t>
    <phoneticPr fontId="5" type="noConversion"/>
  </si>
  <si>
    <t>惠生（南通）重工有限公司</t>
    <phoneticPr fontId="5" type="noConversion"/>
  </si>
  <si>
    <t>江苏王子制纸有限公司</t>
    <phoneticPr fontId="5" type="noConversion"/>
  </si>
  <si>
    <t>南通宇恒电机有限公司</t>
    <phoneticPr fontId="5" type="noConversion"/>
  </si>
  <si>
    <t>江苏勤奋药业有限公司</t>
    <phoneticPr fontId="5" type="noConversion"/>
  </si>
  <si>
    <t>南通天和树脂有限公司</t>
    <phoneticPr fontId="5" type="noConversion"/>
  </si>
  <si>
    <t>江苏润邦重工股份有限公司</t>
    <phoneticPr fontId="5" type="noConversion"/>
  </si>
  <si>
    <t>江苏泰力钢绳有限公司</t>
    <phoneticPr fontId="5" type="noConversion"/>
  </si>
  <si>
    <t>江苏炜皓国际贸易有限公司</t>
    <phoneticPr fontId="5" type="noConversion"/>
  </si>
  <si>
    <t>南通中船机械制造有限公司</t>
    <phoneticPr fontId="5" type="noConversion"/>
  </si>
  <si>
    <t>南通加力卡塞贸易有限公司</t>
    <phoneticPr fontId="5" type="noConversion"/>
  </si>
  <si>
    <t>南通三圣石墨设备科技股份有限公司</t>
    <phoneticPr fontId="5" type="noConversion"/>
  </si>
  <si>
    <t>南通联亚药业有限公司</t>
    <phoneticPr fontId="5" type="noConversion"/>
  </si>
  <si>
    <t>中天世贸有限公司</t>
    <phoneticPr fontId="5" type="noConversion"/>
  </si>
  <si>
    <t>江苏恒太照明股份有限公司</t>
    <phoneticPr fontId="5" type="noConversion"/>
  </si>
  <si>
    <t>南通市锦瑞经贸有限公司</t>
    <phoneticPr fontId="5" type="noConversion"/>
  </si>
  <si>
    <t>南通醋酸化工股份有限公司</t>
    <phoneticPr fontId="5" type="noConversion"/>
  </si>
  <si>
    <t>境外注册商标</t>
    <phoneticPr fontId="5" type="noConversion"/>
  </si>
  <si>
    <t>通州区</t>
    <phoneticPr fontId="11" type="noConversion"/>
  </si>
  <si>
    <t>南通福乐华机械有限公司</t>
    <phoneticPr fontId="11" type="noConversion"/>
  </si>
  <si>
    <t>江苏华宇印涂设备集团有限公司</t>
    <phoneticPr fontId="11" type="noConversion"/>
  </si>
  <si>
    <t>江苏恒科新材料有限公司</t>
    <phoneticPr fontId="11" type="noConversion"/>
  </si>
  <si>
    <t>南通润阳塑胶有限公司</t>
    <phoneticPr fontId="11" type="noConversion"/>
  </si>
  <si>
    <t>丹华海洋工程装备（南通）有限公司</t>
    <phoneticPr fontId="11" type="noConversion"/>
  </si>
  <si>
    <t>南通中润照明电器有限公司</t>
    <phoneticPr fontId="11" type="noConversion"/>
  </si>
  <si>
    <t>沃太能源南通有限公司</t>
    <phoneticPr fontId="11" type="noConversion"/>
  </si>
  <si>
    <t>南通通达矽钢冲压科技有限公司</t>
    <phoneticPr fontId="11" type="noConversion"/>
  </si>
  <si>
    <t>南通尾崎丰商标制作有限公司</t>
    <phoneticPr fontId="11" type="noConversion"/>
  </si>
  <si>
    <t>南通天合利贸易发展有限公司</t>
    <phoneticPr fontId="11" type="noConversion"/>
  </si>
  <si>
    <t>南通旺而盛纺织有限公司</t>
    <phoneticPr fontId="11" type="noConversion"/>
  </si>
  <si>
    <t>南通象屿海洋装备有限责任公司</t>
    <phoneticPr fontId="11" type="noConversion"/>
  </si>
  <si>
    <t>南通航泰机械有限公司</t>
    <phoneticPr fontId="11" type="noConversion"/>
  </si>
  <si>
    <t>江苏乐泰能源科技有限公司</t>
    <phoneticPr fontId="11" type="noConversion"/>
  </si>
  <si>
    <t>南通珂斯缦家纺科技有限公司</t>
    <phoneticPr fontId="11" type="noConversion"/>
  </si>
  <si>
    <t>南通盛世玻璃钢制品有限公司</t>
  </si>
  <si>
    <t>江苏鹏源纺织集团有限公司</t>
    <phoneticPr fontId="11" type="noConversion"/>
  </si>
  <si>
    <t>南通海国机械有限公司</t>
    <phoneticPr fontId="11" type="noConversion"/>
  </si>
  <si>
    <t>南通好瑞吉家用纺织品有限公司</t>
    <phoneticPr fontId="11" type="noConversion"/>
  </si>
  <si>
    <t>江苏金太阳纺织科技股份有限公司</t>
    <phoneticPr fontId="11" type="noConversion"/>
  </si>
  <si>
    <t>南通南洋照明科技有限公司</t>
    <phoneticPr fontId="11" type="noConversion"/>
  </si>
  <si>
    <t>南通东德钢业有限公司</t>
    <phoneticPr fontId="11" type="noConversion"/>
  </si>
  <si>
    <t>江苏红金顶织造有限公司</t>
    <phoneticPr fontId="11" type="noConversion"/>
  </si>
  <si>
    <t>南通瑞特照明电器有限公司</t>
    <phoneticPr fontId="11" type="noConversion"/>
  </si>
  <si>
    <t>江苏旭田环保机械有限公司</t>
    <phoneticPr fontId="11" type="noConversion"/>
  </si>
  <si>
    <t>南通助友国际贸易有限公司</t>
    <phoneticPr fontId="11" type="noConversion"/>
  </si>
  <si>
    <t>南通海森特重工有限公司</t>
    <phoneticPr fontId="11" type="noConversion"/>
  </si>
  <si>
    <t>创斯达科技集团（中国）有限责任公司</t>
    <phoneticPr fontId="11" type="noConversion"/>
  </si>
  <si>
    <t>南通赛林家纺有限公司</t>
    <phoneticPr fontId="11" type="noConversion"/>
  </si>
  <si>
    <t>大任永磁电机制造有限公司</t>
    <phoneticPr fontId="11" type="noConversion"/>
  </si>
  <si>
    <t>南通巨坤进出口贸易有限公司</t>
    <phoneticPr fontId="11" type="noConversion"/>
  </si>
  <si>
    <t>南通苏恋纺织品有限公司</t>
    <phoneticPr fontId="11" type="noConversion"/>
  </si>
  <si>
    <t>亚泰蜡业工艺品有限公司</t>
    <phoneticPr fontId="11" type="noConversion"/>
  </si>
  <si>
    <t>南通市朵然家用纺织品有限公司</t>
    <phoneticPr fontId="11" type="noConversion"/>
  </si>
  <si>
    <t>境外商标注册</t>
    <phoneticPr fontId="11" type="noConversion"/>
  </si>
  <si>
    <t>南通品川纺织品有限公司</t>
    <phoneticPr fontId="11" type="noConversion"/>
  </si>
  <si>
    <t>江苏罗华新材料</t>
    <phoneticPr fontId="11" type="noConversion"/>
  </si>
  <si>
    <t>境外广告</t>
    <phoneticPr fontId="11" type="noConversion"/>
  </si>
  <si>
    <t>南通明富纺织品有限公司</t>
    <phoneticPr fontId="11" type="noConversion"/>
  </si>
  <si>
    <t>合计</t>
    <phoneticPr fontId="11" type="noConversion"/>
  </si>
  <si>
    <t>序号</t>
    <phoneticPr fontId="11" type="noConversion"/>
  </si>
  <si>
    <t>崇川区</t>
    <phoneticPr fontId="11" type="noConversion"/>
  </si>
  <si>
    <t>港闸区</t>
    <phoneticPr fontId="11" type="noConversion"/>
  </si>
  <si>
    <t>开发区</t>
    <phoneticPr fontId="11" type="noConversion"/>
  </si>
  <si>
    <t>通州区</t>
    <phoneticPr fontId="11" type="noConversion"/>
  </si>
  <si>
    <t>通州湾示范区</t>
    <phoneticPr fontId="2" type="noConversion"/>
  </si>
  <si>
    <t>苏通科技产业园</t>
    <phoneticPr fontId="2" type="noConversion"/>
  </si>
  <si>
    <t>南通途家在线信息技术有限公司</t>
  </si>
  <si>
    <t>促进重大项目落户（鼓励企业提高贡献）</t>
  </si>
  <si>
    <t>市级财政留存比例为10%</t>
    <phoneticPr fontId="2" type="noConversion"/>
  </si>
  <si>
    <t>附件2：</t>
    <phoneticPr fontId="2" type="noConversion"/>
  </si>
  <si>
    <t>项目名称</t>
  </si>
  <si>
    <t>区级终审金额</t>
  </si>
  <si>
    <t>南通通州润泰商业有限公司</t>
  </si>
  <si>
    <t>培育重点电商企业</t>
  </si>
  <si>
    <t>南通国乐贸易有限公司</t>
  </si>
  <si>
    <t>南通好多衣纺织品有限公司</t>
  </si>
  <si>
    <t>江苏州际智能纺织有限公司</t>
  </si>
  <si>
    <t>小计</t>
    <phoneticPr fontId="2" type="noConversion"/>
  </si>
  <si>
    <t>单位：万元</t>
    <phoneticPr fontId="2" type="noConversion"/>
  </si>
  <si>
    <t>城乡高效配送体系建设项目</t>
    <phoneticPr fontId="2" type="noConversion"/>
  </si>
  <si>
    <t>市级拟支持金额（万元）</t>
    <phoneticPr fontId="2" type="noConversion"/>
  </si>
  <si>
    <t>市级拟支持金额（万元）</t>
    <phoneticPr fontId="5" type="noConversion"/>
  </si>
  <si>
    <t>申请金额（元）</t>
    <phoneticPr fontId="2" type="noConversion"/>
  </si>
  <si>
    <t>市级拟支持金额（万元）</t>
    <phoneticPr fontId="2" type="noConversion"/>
  </si>
  <si>
    <t>2019年市级产业转型升级专项资金项目（金融信保扶持）拟支持项目清单</t>
    <phoneticPr fontId="11" type="noConversion"/>
  </si>
  <si>
    <t>附件1：</t>
    <phoneticPr fontId="2" type="noConversion"/>
  </si>
  <si>
    <t>2019年市级产业转型升级专项资金项目（推进创建自主品牌）拟支持项目清单</t>
    <phoneticPr fontId="11" type="noConversion"/>
  </si>
  <si>
    <t>2019年市级产业转型升级专项资金项目（促进服务外包重大项目落户）
拟支持项目清单</t>
    <phoneticPr fontId="2" type="noConversion"/>
  </si>
  <si>
    <t>附件4：</t>
    <phoneticPr fontId="2" type="noConversion"/>
  </si>
  <si>
    <t>2019年市级产业转型升级专项资金项目（发展现代商贸切块）
拟支持项目清单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</si>
</sst>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76" formatCode="_(* #,##0.00_);_(* \(#,##0.00\);_(* &quot;-&quot;??_);_(@_)"/>
    <numFmt numFmtId="177" formatCode="#,##0.00_ "/>
    <numFmt numFmtId="178" formatCode="0.00_ "/>
    <numFmt numFmtId="179" formatCode="yyyy&quot;年&quot;m&quot;月&quot;d&quot;日&quot;;@"/>
  </numFmts>
  <fonts count="17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方正仿宋_GBK"/>
      <family val="4"/>
      <charset val="134"/>
    </font>
    <font>
      <sz val="16"/>
      <color theme="1"/>
      <name val="方正小标宋_GBK"/>
      <family val="4"/>
      <charset val="134"/>
    </font>
    <font>
      <sz val="11"/>
      <name val="Times New Roman"/>
      <family val="1"/>
    </font>
    <font>
      <sz val="9"/>
      <name val="等线"/>
      <family val="2"/>
      <charset val="134"/>
      <scheme val="minor"/>
    </font>
    <font>
      <sz val="10"/>
      <color theme="1"/>
      <name val="等线"/>
      <family val="2"/>
      <scheme val="minor"/>
    </font>
    <font>
      <b/>
      <sz val="10"/>
      <color theme="1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b/>
      <sz val="10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176" fontId="7" fillId="0" borderId="0" applyFont="0" applyFill="0" applyBorder="0" applyAlignment="0" applyProtection="0">
      <alignment vertical="center"/>
    </xf>
  </cellStyleXfs>
  <cellXfs count="71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43" fontId="3" fillId="0" borderId="0" xfId="1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4" xfId="0" applyFont="1" applyBorder="1" applyAlignment="1">
      <alignment horizontal="center" vertical="center"/>
    </xf>
    <xf numFmtId="177" fontId="12" fillId="0" borderId="4" xfId="0" applyNumberFormat="1" applyFont="1" applyBorder="1" applyAlignment="1">
      <alignment horizontal="center" vertical="center"/>
    </xf>
    <xf numFmtId="177" fontId="1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3" fontId="14" fillId="0" borderId="1" xfId="1" applyNumberFormat="1" applyFont="1" applyFill="1" applyBorder="1" applyAlignment="1">
      <alignment horizontal="center" vertical="center"/>
    </xf>
    <xf numFmtId="43" fontId="1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/>
    </xf>
    <xf numFmtId="179" fontId="14" fillId="0" borderId="1" xfId="0" applyNumberFormat="1" applyFont="1" applyFill="1" applyBorder="1" applyAlignment="1"/>
    <xf numFmtId="43" fontId="4" fillId="0" borderId="1" xfId="1" applyFont="1" applyFill="1" applyBorder="1" applyAlignment="1">
      <alignment horizontal="center" vertical="center"/>
    </xf>
    <xf numFmtId="179" fontId="14" fillId="0" borderId="2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179" fontId="15" fillId="0" borderId="1" xfId="0" applyNumberFormat="1" applyFont="1" applyFill="1" applyBorder="1" applyAlignment="1">
      <alignment horizontal="center" vertical="center"/>
    </xf>
    <xf numFmtId="43" fontId="13" fillId="0" borderId="1" xfId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79" fontId="15" fillId="0" borderId="1" xfId="0" applyNumberFormat="1" applyFont="1" applyFill="1" applyBorder="1" applyAlignment="1">
      <alignment horizontal="center" vertical="center" wrapText="1"/>
    </xf>
    <xf numFmtId="43" fontId="13" fillId="0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3" fontId="15" fillId="0" borderId="1" xfId="1" applyNumberFormat="1" applyFont="1" applyBorder="1" applyAlignment="1">
      <alignment horizontal="center" vertical="center"/>
    </xf>
    <xf numFmtId="43" fontId="15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left" vertical="center" shrinkToFit="1"/>
    </xf>
    <xf numFmtId="43" fontId="4" fillId="0" borderId="1" xfId="1" applyFont="1" applyBorder="1" applyAlignment="1">
      <alignment vertical="center" shrinkToFit="1"/>
    </xf>
    <xf numFmtId="0" fontId="16" fillId="0" borderId="1" xfId="0" applyFont="1" applyBorder="1" applyAlignment="1">
      <alignment vertical="center" wrapText="1" shrinkToFit="1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178" fontId="4" fillId="0" borderId="1" xfId="0" applyNumberFormat="1" applyFont="1" applyBorder="1" applyAlignment="1" applyProtection="1">
      <alignment horizontal="center" vertical="center" shrinkToFit="1"/>
      <protection locked="0"/>
    </xf>
    <xf numFmtId="178" fontId="4" fillId="0" borderId="1" xfId="1" applyNumberFormat="1" applyFont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178" fontId="13" fillId="0" borderId="1" xfId="1" applyNumberFormat="1" applyFont="1" applyBorder="1" applyAlignment="1" applyProtection="1">
      <alignment horizontal="center" vertical="center" shrinkToFit="1"/>
      <protection locked="0"/>
    </xf>
    <xf numFmtId="178" fontId="13" fillId="0" borderId="1" xfId="0" applyNumberFormat="1" applyFont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43" fontId="15" fillId="0" borderId="1" xfId="1" applyNumberFormat="1" applyFont="1" applyFill="1" applyBorder="1" applyAlignment="1">
      <alignment horizontal="center" vertical="center"/>
    </xf>
    <xf numFmtId="43" fontId="15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 shrinkToFit="1"/>
    </xf>
    <xf numFmtId="43" fontId="13" fillId="0" borderId="1" xfId="1" applyFont="1" applyBorder="1" applyAlignment="1">
      <alignment vertical="center" shrinkToFit="1"/>
    </xf>
    <xf numFmtId="0" fontId="13" fillId="0" borderId="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43" fontId="4" fillId="0" borderId="2" xfId="1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</cellXfs>
  <cellStyles count="5">
    <cellStyle name="常规" xfId="0" builtinId="0"/>
    <cellStyle name="常规 2 3" xfId="3"/>
    <cellStyle name="常规 3 2" xfId="2"/>
    <cellStyle name="千位分隔" xfId="1" builtinId="3"/>
    <cellStyle name="千位分隔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6"/>
  <sheetViews>
    <sheetView tabSelected="1" workbookViewId="0">
      <pane xSplit="3" ySplit="4" topLeftCell="D5" activePane="bottomRight" state="frozen"/>
      <selection pane="topRight" activeCell="F1" sqref="F1"/>
      <selection pane="bottomLeft" activeCell="A4" sqref="A4"/>
      <selection pane="bottomRight" activeCell="J20" sqref="J20"/>
    </sheetView>
  </sheetViews>
  <sheetFormatPr defaultRowHeight="15" x14ac:dyDescent="0.25"/>
  <cols>
    <col min="1" max="1" width="8.875" style="16" customWidth="1"/>
    <col min="2" max="2" width="38.5" customWidth="1"/>
    <col min="3" max="3" width="23.375" customWidth="1"/>
    <col min="4" max="4" width="32.375" customWidth="1"/>
    <col min="8" max="8" width="9" style="7"/>
  </cols>
  <sheetData>
    <row r="1" spans="1:4" s="8" customFormat="1" ht="14.25" x14ac:dyDescent="0.2">
      <c r="A1" s="13" t="s">
        <v>282</v>
      </c>
      <c r="D1" s="11"/>
    </row>
    <row r="2" spans="1:4" s="8" customFormat="1" ht="26.25" customHeight="1" x14ac:dyDescent="0.2">
      <c r="A2" s="62" t="s">
        <v>281</v>
      </c>
      <c r="B2" s="62"/>
      <c r="C2" s="62"/>
      <c r="D2" s="62"/>
    </row>
    <row r="3" spans="1:4" s="8" customFormat="1" ht="12.75" x14ac:dyDescent="0.2">
      <c r="A3" s="9"/>
      <c r="B3" s="9"/>
      <c r="C3" s="9"/>
    </row>
    <row r="4" spans="1:4" ht="28.5" customHeight="1" x14ac:dyDescent="0.25">
      <c r="A4" s="34" t="s">
        <v>0</v>
      </c>
      <c r="B4" s="34" t="s">
        <v>132</v>
      </c>
      <c r="C4" s="35" t="s">
        <v>131</v>
      </c>
      <c r="D4" s="36" t="s">
        <v>277</v>
      </c>
    </row>
    <row r="5" spans="1:4" x14ac:dyDescent="0.25">
      <c r="A5" s="22">
        <v>1</v>
      </c>
      <c r="B5" s="24" t="s">
        <v>11</v>
      </c>
      <c r="C5" s="25" t="s">
        <v>6</v>
      </c>
      <c r="D5" s="26">
        <v>89.81</v>
      </c>
    </row>
    <row r="6" spans="1:4" x14ac:dyDescent="0.25">
      <c r="A6" s="22">
        <v>2</v>
      </c>
      <c r="B6" s="24" t="s">
        <v>12</v>
      </c>
      <c r="C6" s="25" t="s">
        <v>6</v>
      </c>
      <c r="D6" s="26">
        <v>2.99</v>
      </c>
    </row>
    <row r="7" spans="1:4" x14ac:dyDescent="0.25">
      <c r="A7" s="22">
        <v>3</v>
      </c>
      <c r="B7" s="24" t="s">
        <v>13</v>
      </c>
      <c r="C7" s="25" t="s">
        <v>6</v>
      </c>
      <c r="D7" s="26">
        <v>26.49</v>
      </c>
    </row>
    <row r="8" spans="1:4" x14ac:dyDescent="0.25">
      <c r="A8" s="22">
        <v>4</v>
      </c>
      <c r="B8" s="24" t="s">
        <v>14</v>
      </c>
      <c r="C8" s="27" t="s">
        <v>6</v>
      </c>
      <c r="D8" s="26">
        <v>16.8</v>
      </c>
    </row>
    <row r="9" spans="1:4" x14ac:dyDescent="0.25">
      <c r="A9" s="22">
        <v>6</v>
      </c>
      <c r="B9" s="24" t="s">
        <v>15</v>
      </c>
      <c r="C9" s="25" t="s">
        <v>6</v>
      </c>
      <c r="D9" s="26">
        <v>21.27</v>
      </c>
    </row>
    <row r="10" spans="1:4" x14ac:dyDescent="0.25">
      <c r="A10" s="22">
        <v>7</v>
      </c>
      <c r="B10" s="24" t="s">
        <v>150</v>
      </c>
      <c r="C10" s="25" t="s">
        <v>7</v>
      </c>
      <c r="D10" s="26">
        <v>82.79</v>
      </c>
    </row>
    <row r="11" spans="1:4" x14ac:dyDescent="0.25">
      <c r="A11" s="22">
        <v>8</v>
      </c>
      <c r="B11" s="24" t="s">
        <v>16</v>
      </c>
      <c r="C11" s="25" t="s">
        <v>6</v>
      </c>
      <c r="D11" s="26">
        <v>0.68</v>
      </c>
    </row>
    <row r="12" spans="1:4" x14ac:dyDescent="0.25">
      <c r="A12" s="22">
        <v>9</v>
      </c>
      <c r="B12" s="24" t="s">
        <v>17</v>
      </c>
      <c r="C12" s="25" t="s">
        <v>6</v>
      </c>
      <c r="D12" s="26">
        <v>18.73</v>
      </c>
    </row>
    <row r="13" spans="1:4" x14ac:dyDescent="0.25">
      <c r="A13" s="22">
        <v>10</v>
      </c>
      <c r="B13" s="24" t="s">
        <v>18</v>
      </c>
      <c r="C13" s="25" t="s">
        <v>5</v>
      </c>
      <c r="D13" s="26">
        <v>10.8</v>
      </c>
    </row>
    <row r="14" spans="1:4" x14ac:dyDescent="0.25">
      <c r="A14" s="22">
        <v>11</v>
      </c>
      <c r="B14" s="24" t="s">
        <v>19</v>
      </c>
      <c r="C14" s="25" t="s">
        <v>6</v>
      </c>
      <c r="D14" s="26">
        <v>4.3600000000000003</v>
      </c>
    </row>
    <row r="15" spans="1:4" x14ac:dyDescent="0.25">
      <c r="A15" s="22">
        <v>12</v>
      </c>
      <c r="B15" s="24" t="s">
        <v>20</v>
      </c>
      <c r="C15" s="25" t="s">
        <v>6</v>
      </c>
      <c r="D15" s="26">
        <v>11.22</v>
      </c>
    </row>
    <row r="16" spans="1:4" x14ac:dyDescent="0.25">
      <c r="A16" s="22">
        <v>13</v>
      </c>
      <c r="B16" s="24" t="s">
        <v>21</v>
      </c>
      <c r="C16" s="25" t="s">
        <v>261</v>
      </c>
      <c r="D16" s="26">
        <v>2.8</v>
      </c>
    </row>
    <row r="17" spans="1:4" x14ac:dyDescent="0.25">
      <c r="A17" s="22">
        <v>14</v>
      </c>
      <c r="B17" s="24" t="s">
        <v>22</v>
      </c>
      <c r="C17" s="25" t="s">
        <v>7</v>
      </c>
      <c r="D17" s="26">
        <v>8.6</v>
      </c>
    </row>
    <row r="18" spans="1:4" x14ac:dyDescent="0.25">
      <c r="A18" s="22">
        <v>15</v>
      </c>
      <c r="B18" s="24" t="s">
        <v>23</v>
      </c>
      <c r="C18" s="25" t="s">
        <v>6</v>
      </c>
      <c r="D18" s="26">
        <v>10.18</v>
      </c>
    </row>
    <row r="19" spans="1:4" x14ac:dyDescent="0.25">
      <c r="A19" s="22">
        <v>16</v>
      </c>
      <c r="B19" s="24" t="s">
        <v>24</v>
      </c>
      <c r="C19" s="25" t="s">
        <v>7</v>
      </c>
      <c r="D19" s="26">
        <v>3.36</v>
      </c>
    </row>
    <row r="20" spans="1:4" x14ac:dyDescent="0.25">
      <c r="A20" s="22">
        <v>17</v>
      </c>
      <c r="B20" s="24" t="s">
        <v>25</v>
      </c>
      <c r="C20" s="25" t="s">
        <v>8</v>
      </c>
      <c r="D20" s="26">
        <v>9.66</v>
      </c>
    </row>
    <row r="21" spans="1:4" x14ac:dyDescent="0.25">
      <c r="A21" s="22">
        <v>18</v>
      </c>
      <c r="B21" s="24" t="s">
        <v>26</v>
      </c>
      <c r="C21" s="25" t="s">
        <v>5</v>
      </c>
      <c r="D21" s="26">
        <v>2.96</v>
      </c>
    </row>
    <row r="22" spans="1:4" x14ac:dyDescent="0.25">
      <c r="A22" s="22">
        <v>19</v>
      </c>
      <c r="B22" s="24" t="s">
        <v>27</v>
      </c>
      <c r="C22" s="25" t="s">
        <v>6</v>
      </c>
      <c r="D22" s="26">
        <v>0.17</v>
      </c>
    </row>
    <row r="23" spans="1:4" x14ac:dyDescent="0.25">
      <c r="A23" s="22">
        <v>20</v>
      </c>
      <c r="B23" s="24" t="s">
        <v>28</v>
      </c>
      <c r="C23" s="25" t="s">
        <v>6</v>
      </c>
      <c r="D23" s="26">
        <v>2.68</v>
      </c>
    </row>
    <row r="24" spans="1:4" x14ac:dyDescent="0.25">
      <c r="A24" s="22">
        <v>21</v>
      </c>
      <c r="B24" s="24" t="s">
        <v>29</v>
      </c>
      <c r="C24" s="25" t="s">
        <v>5</v>
      </c>
      <c r="D24" s="26">
        <v>5.62</v>
      </c>
    </row>
    <row r="25" spans="1:4" x14ac:dyDescent="0.25">
      <c r="A25" s="22">
        <v>22</v>
      </c>
      <c r="B25" s="24" t="s">
        <v>30</v>
      </c>
      <c r="C25" s="25" t="s">
        <v>5</v>
      </c>
      <c r="D25" s="26">
        <v>29.48</v>
      </c>
    </row>
    <row r="26" spans="1:4" x14ac:dyDescent="0.25">
      <c r="A26" s="22">
        <v>23</v>
      </c>
      <c r="B26" s="24" t="s">
        <v>31</v>
      </c>
      <c r="C26" s="25" t="s">
        <v>6</v>
      </c>
      <c r="D26" s="26">
        <v>5.6</v>
      </c>
    </row>
    <row r="27" spans="1:4" x14ac:dyDescent="0.25">
      <c r="A27" s="22">
        <v>24</v>
      </c>
      <c r="B27" s="28" t="s">
        <v>32</v>
      </c>
      <c r="C27" s="27" t="s">
        <v>7</v>
      </c>
      <c r="D27" s="26">
        <v>100</v>
      </c>
    </row>
    <row r="28" spans="1:4" x14ac:dyDescent="0.25">
      <c r="A28" s="22">
        <v>25</v>
      </c>
      <c r="B28" s="24" t="s">
        <v>33</v>
      </c>
      <c r="C28" s="25" t="s">
        <v>5</v>
      </c>
      <c r="D28" s="26">
        <v>5.81</v>
      </c>
    </row>
    <row r="29" spans="1:4" x14ac:dyDescent="0.25">
      <c r="A29" s="22">
        <v>26</v>
      </c>
      <c r="B29" s="24" t="s">
        <v>34</v>
      </c>
      <c r="C29" s="25" t="s">
        <v>5</v>
      </c>
      <c r="D29" s="26">
        <v>0.23</v>
      </c>
    </row>
    <row r="30" spans="1:4" x14ac:dyDescent="0.25">
      <c r="A30" s="22">
        <v>27</v>
      </c>
      <c r="B30" s="24" t="s">
        <v>35</v>
      </c>
      <c r="C30" s="25" t="s">
        <v>8</v>
      </c>
      <c r="D30" s="26">
        <v>0.13</v>
      </c>
    </row>
    <row r="31" spans="1:4" x14ac:dyDescent="0.25">
      <c r="A31" s="22">
        <v>28</v>
      </c>
      <c r="B31" s="24" t="s">
        <v>36</v>
      </c>
      <c r="C31" s="25" t="s">
        <v>5</v>
      </c>
      <c r="D31" s="26">
        <v>0.14000000000000001</v>
      </c>
    </row>
    <row r="32" spans="1:4" x14ac:dyDescent="0.25">
      <c r="A32" s="22">
        <v>29</v>
      </c>
      <c r="B32" s="24" t="s">
        <v>37</v>
      </c>
      <c r="C32" s="25" t="s">
        <v>5</v>
      </c>
      <c r="D32" s="26">
        <v>4.04</v>
      </c>
    </row>
    <row r="33" spans="1:4" x14ac:dyDescent="0.25">
      <c r="A33" s="22">
        <v>30</v>
      </c>
      <c r="B33" s="24" t="s">
        <v>38</v>
      </c>
      <c r="C33" s="25" t="s">
        <v>8</v>
      </c>
      <c r="D33" s="26">
        <v>0</v>
      </c>
    </row>
    <row r="34" spans="1:4" x14ac:dyDescent="0.25">
      <c r="A34" s="22">
        <v>31</v>
      </c>
      <c r="B34" s="24" t="s">
        <v>39</v>
      </c>
      <c r="C34" s="25" t="s">
        <v>5</v>
      </c>
      <c r="D34" s="26">
        <v>0.22</v>
      </c>
    </row>
    <row r="35" spans="1:4" x14ac:dyDescent="0.25">
      <c r="A35" s="22">
        <v>32</v>
      </c>
      <c r="B35" s="24" t="s">
        <v>40</v>
      </c>
      <c r="C35" s="25" t="s">
        <v>5</v>
      </c>
      <c r="D35" s="26">
        <v>4.3</v>
      </c>
    </row>
    <row r="36" spans="1:4" x14ac:dyDescent="0.25">
      <c r="A36" s="29">
        <v>33</v>
      </c>
      <c r="B36" s="30" t="s">
        <v>41</v>
      </c>
      <c r="C36" s="27" t="s">
        <v>8</v>
      </c>
      <c r="D36" s="26">
        <v>2.39</v>
      </c>
    </row>
    <row r="37" spans="1:4" x14ac:dyDescent="0.25">
      <c r="A37" s="22">
        <v>34</v>
      </c>
      <c r="B37" s="24" t="s">
        <v>42</v>
      </c>
      <c r="C37" s="25" t="s">
        <v>7</v>
      </c>
      <c r="D37" s="26">
        <v>11.11</v>
      </c>
    </row>
    <row r="38" spans="1:4" x14ac:dyDescent="0.25">
      <c r="A38" s="22">
        <v>35</v>
      </c>
      <c r="B38" s="24" t="s">
        <v>43</v>
      </c>
      <c r="C38" s="25" t="s">
        <v>8</v>
      </c>
      <c r="D38" s="26">
        <v>11.3</v>
      </c>
    </row>
    <row r="39" spans="1:4" x14ac:dyDescent="0.25">
      <c r="A39" s="22">
        <v>36</v>
      </c>
      <c r="B39" s="24" t="s">
        <v>44</v>
      </c>
      <c r="C39" s="25" t="s">
        <v>6</v>
      </c>
      <c r="D39" s="26">
        <v>40.369999999999997</v>
      </c>
    </row>
    <row r="40" spans="1:4" x14ac:dyDescent="0.25">
      <c r="A40" s="22">
        <v>37</v>
      </c>
      <c r="B40" s="24" t="s">
        <v>45</v>
      </c>
      <c r="C40" s="15" t="s">
        <v>262</v>
      </c>
      <c r="D40" s="26">
        <v>2.39</v>
      </c>
    </row>
    <row r="41" spans="1:4" x14ac:dyDescent="0.25">
      <c r="A41" s="22">
        <v>38</v>
      </c>
      <c r="B41" s="24" t="s">
        <v>46</v>
      </c>
      <c r="C41" s="25" t="s">
        <v>6</v>
      </c>
      <c r="D41" s="26">
        <v>6.46</v>
      </c>
    </row>
    <row r="42" spans="1:4" x14ac:dyDescent="0.25">
      <c r="A42" s="22">
        <v>39</v>
      </c>
      <c r="B42" s="24" t="s">
        <v>47</v>
      </c>
      <c r="C42" s="25" t="s">
        <v>7</v>
      </c>
      <c r="D42" s="26">
        <v>4</v>
      </c>
    </row>
    <row r="43" spans="1:4" x14ac:dyDescent="0.25">
      <c r="A43" s="22">
        <v>40</v>
      </c>
      <c r="B43" s="24" t="s">
        <v>48</v>
      </c>
      <c r="C43" s="25" t="s">
        <v>7</v>
      </c>
      <c r="D43" s="26">
        <v>0.43</v>
      </c>
    </row>
    <row r="44" spans="1:4" x14ac:dyDescent="0.25">
      <c r="A44" s="22">
        <v>41</v>
      </c>
      <c r="B44" s="24" t="s">
        <v>49</v>
      </c>
      <c r="C44" s="25" t="s">
        <v>8</v>
      </c>
      <c r="D44" s="26">
        <v>13.2</v>
      </c>
    </row>
    <row r="45" spans="1:4" x14ac:dyDescent="0.25">
      <c r="A45" s="22">
        <v>42</v>
      </c>
      <c r="B45" s="24" t="s">
        <v>50</v>
      </c>
      <c r="C45" s="25" t="s">
        <v>5</v>
      </c>
      <c r="D45" s="26">
        <v>14</v>
      </c>
    </row>
    <row r="46" spans="1:4" x14ac:dyDescent="0.25">
      <c r="A46" s="22">
        <v>43</v>
      </c>
      <c r="B46" s="24" t="s">
        <v>51</v>
      </c>
      <c r="C46" s="25" t="s">
        <v>5</v>
      </c>
      <c r="D46" s="26">
        <v>4.41</v>
      </c>
    </row>
    <row r="47" spans="1:4" x14ac:dyDescent="0.25">
      <c r="A47" s="22">
        <v>44</v>
      </c>
      <c r="B47" s="24" t="s">
        <v>52</v>
      </c>
      <c r="C47" s="25" t="s">
        <v>6</v>
      </c>
      <c r="D47" s="26">
        <v>4.03</v>
      </c>
    </row>
    <row r="48" spans="1:4" x14ac:dyDescent="0.25">
      <c r="A48" s="22">
        <v>45</v>
      </c>
      <c r="B48" s="24" t="s">
        <v>53</v>
      </c>
      <c r="C48" s="25" t="s">
        <v>7</v>
      </c>
      <c r="D48" s="26">
        <v>5.26</v>
      </c>
    </row>
    <row r="49" spans="1:4" x14ac:dyDescent="0.25">
      <c r="A49" s="22">
        <v>46</v>
      </c>
      <c r="B49" s="24" t="s">
        <v>54</v>
      </c>
      <c r="C49" s="25" t="s">
        <v>5</v>
      </c>
      <c r="D49" s="26">
        <v>12.84</v>
      </c>
    </row>
    <row r="50" spans="1:4" x14ac:dyDescent="0.25">
      <c r="A50" s="29">
        <v>47</v>
      </c>
      <c r="B50" s="30" t="s">
        <v>55</v>
      </c>
      <c r="C50" s="27" t="s">
        <v>5</v>
      </c>
      <c r="D50" s="26">
        <v>0.25</v>
      </c>
    </row>
    <row r="51" spans="1:4" x14ac:dyDescent="0.25">
      <c r="A51" s="29">
        <v>48</v>
      </c>
      <c r="B51" s="30" t="s">
        <v>56</v>
      </c>
      <c r="C51" s="27" t="s">
        <v>7</v>
      </c>
      <c r="D51" s="26">
        <v>56.74</v>
      </c>
    </row>
    <row r="52" spans="1:4" x14ac:dyDescent="0.25">
      <c r="A52" s="22">
        <v>49</v>
      </c>
      <c r="B52" s="24" t="s">
        <v>57</v>
      </c>
      <c r="C52" s="25" t="s">
        <v>7</v>
      </c>
      <c r="D52" s="26">
        <v>4.76</v>
      </c>
    </row>
    <row r="53" spans="1:4" x14ac:dyDescent="0.25">
      <c r="A53" s="22">
        <v>50</v>
      </c>
      <c r="B53" s="24" t="s">
        <v>58</v>
      </c>
      <c r="C53" s="25" t="s">
        <v>6</v>
      </c>
      <c r="D53" s="26">
        <v>8.18</v>
      </c>
    </row>
    <row r="54" spans="1:4" x14ac:dyDescent="0.25">
      <c r="A54" s="22">
        <v>51</v>
      </c>
      <c r="B54" s="24" t="s">
        <v>59</v>
      </c>
      <c r="C54" s="25" t="s">
        <v>5</v>
      </c>
      <c r="D54" s="26">
        <v>5.41</v>
      </c>
    </row>
    <row r="55" spans="1:4" x14ac:dyDescent="0.25">
      <c r="A55" s="22">
        <v>52</v>
      </c>
      <c r="B55" s="24" t="s">
        <v>60</v>
      </c>
      <c r="C55" s="25" t="s">
        <v>5</v>
      </c>
      <c r="D55" s="26">
        <v>8.8000000000000007</v>
      </c>
    </row>
    <row r="56" spans="1:4" x14ac:dyDescent="0.25">
      <c r="A56" s="22">
        <v>53</v>
      </c>
      <c r="B56" s="24" t="s">
        <v>61</v>
      </c>
      <c r="C56" s="25" t="s">
        <v>8</v>
      </c>
      <c r="D56" s="26">
        <v>6.36</v>
      </c>
    </row>
    <row r="57" spans="1:4" x14ac:dyDescent="0.25">
      <c r="A57" s="22">
        <v>54</v>
      </c>
      <c r="B57" s="24" t="s">
        <v>62</v>
      </c>
      <c r="C57" s="25" t="s">
        <v>6</v>
      </c>
      <c r="D57" s="26">
        <v>8.18</v>
      </c>
    </row>
    <row r="58" spans="1:4" x14ac:dyDescent="0.25">
      <c r="A58" s="22">
        <v>55</v>
      </c>
      <c r="B58" s="24" t="s">
        <v>63</v>
      </c>
      <c r="C58" s="25" t="s">
        <v>7</v>
      </c>
      <c r="D58" s="26">
        <v>10.77</v>
      </c>
    </row>
    <row r="59" spans="1:4" x14ac:dyDescent="0.25">
      <c r="A59" s="22">
        <v>56</v>
      </c>
      <c r="B59" s="24" t="s">
        <v>64</v>
      </c>
      <c r="C59" s="25" t="s">
        <v>6</v>
      </c>
      <c r="D59" s="26">
        <v>21.08</v>
      </c>
    </row>
    <row r="60" spans="1:4" x14ac:dyDescent="0.25">
      <c r="A60" s="22">
        <v>57</v>
      </c>
      <c r="B60" s="24" t="s">
        <v>65</v>
      </c>
      <c r="C60" s="25" t="s">
        <v>7</v>
      </c>
      <c r="D60" s="26">
        <v>0.17</v>
      </c>
    </row>
    <row r="61" spans="1:4" x14ac:dyDescent="0.25">
      <c r="A61" s="22">
        <v>58</v>
      </c>
      <c r="B61" s="24" t="s">
        <v>66</v>
      </c>
      <c r="C61" s="25" t="s">
        <v>5</v>
      </c>
      <c r="D61" s="26">
        <v>20.36</v>
      </c>
    </row>
    <row r="62" spans="1:4" x14ac:dyDescent="0.25">
      <c r="A62" s="22">
        <v>59</v>
      </c>
      <c r="B62" s="24" t="s">
        <v>67</v>
      </c>
      <c r="C62" s="25" t="s">
        <v>7</v>
      </c>
      <c r="D62" s="26">
        <v>5.0999999999999996</v>
      </c>
    </row>
    <row r="63" spans="1:4" x14ac:dyDescent="0.25">
      <c r="A63" s="22">
        <v>60</v>
      </c>
      <c r="B63" s="24" t="s">
        <v>68</v>
      </c>
      <c r="C63" s="25" t="s">
        <v>8</v>
      </c>
      <c r="D63" s="26">
        <v>4.3</v>
      </c>
    </row>
    <row r="64" spans="1:4" x14ac:dyDescent="0.25">
      <c r="A64" s="22">
        <v>61</v>
      </c>
      <c r="B64" s="24" t="s">
        <v>69</v>
      </c>
      <c r="C64" s="25" t="s">
        <v>6</v>
      </c>
      <c r="D64" s="26">
        <v>0.13</v>
      </c>
    </row>
    <row r="65" spans="1:4" x14ac:dyDescent="0.25">
      <c r="A65" s="22">
        <v>62</v>
      </c>
      <c r="B65" s="24" t="s">
        <v>70</v>
      </c>
      <c r="C65" s="25" t="s">
        <v>7</v>
      </c>
      <c r="D65" s="26">
        <v>3.36</v>
      </c>
    </row>
    <row r="66" spans="1:4" x14ac:dyDescent="0.25">
      <c r="A66" s="22">
        <v>63</v>
      </c>
      <c r="B66" s="24" t="s">
        <v>71</v>
      </c>
      <c r="C66" s="25" t="s">
        <v>6</v>
      </c>
      <c r="D66" s="26">
        <v>10</v>
      </c>
    </row>
    <row r="67" spans="1:4" x14ac:dyDescent="0.25">
      <c r="A67" s="22">
        <v>64</v>
      </c>
      <c r="B67" s="24" t="s">
        <v>72</v>
      </c>
      <c r="C67" s="25" t="s">
        <v>8</v>
      </c>
      <c r="D67" s="26">
        <v>4.4000000000000004</v>
      </c>
    </row>
    <row r="68" spans="1:4" x14ac:dyDescent="0.25">
      <c r="A68" s="22">
        <v>65</v>
      </c>
      <c r="B68" s="24" t="s">
        <v>73</v>
      </c>
      <c r="C68" s="25" t="s">
        <v>5</v>
      </c>
      <c r="D68" s="26">
        <v>3.63</v>
      </c>
    </row>
    <row r="69" spans="1:4" x14ac:dyDescent="0.25">
      <c r="A69" s="29">
        <v>66</v>
      </c>
      <c r="B69" s="30" t="s">
        <v>74</v>
      </c>
      <c r="C69" s="27" t="s">
        <v>5</v>
      </c>
      <c r="D69" s="26">
        <v>1.28</v>
      </c>
    </row>
    <row r="70" spans="1:4" x14ac:dyDescent="0.25">
      <c r="A70" s="22">
        <v>67</v>
      </c>
      <c r="B70" s="24" t="s">
        <v>75</v>
      </c>
      <c r="C70" s="25" t="s">
        <v>5</v>
      </c>
      <c r="D70" s="26">
        <v>28</v>
      </c>
    </row>
    <row r="71" spans="1:4" x14ac:dyDescent="0.25">
      <c r="A71" s="22">
        <v>68</v>
      </c>
      <c r="B71" s="24" t="s">
        <v>76</v>
      </c>
      <c r="C71" s="25" t="s">
        <v>6</v>
      </c>
      <c r="D71" s="26">
        <v>8.08</v>
      </c>
    </row>
    <row r="72" spans="1:4" x14ac:dyDescent="0.25">
      <c r="A72" s="22">
        <v>69</v>
      </c>
      <c r="B72" s="24" t="s">
        <v>77</v>
      </c>
      <c r="C72" s="25" t="s">
        <v>5</v>
      </c>
      <c r="D72" s="26">
        <v>1.47</v>
      </c>
    </row>
    <row r="73" spans="1:4" x14ac:dyDescent="0.25">
      <c r="A73" s="22">
        <v>70</v>
      </c>
      <c r="B73" s="24" t="s">
        <v>78</v>
      </c>
      <c r="C73" s="25" t="s">
        <v>5</v>
      </c>
      <c r="D73" s="26">
        <v>1.77</v>
      </c>
    </row>
    <row r="74" spans="1:4" x14ac:dyDescent="0.25">
      <c r="A74" s="22">
        <v>71</v>
      </c>
      <c r="B74" s="24" t="s">
        <v>79</v>
      </c>
      <c r="C74" s="25" t="s">
        <v>8</v>
      </c>
      <c r="D74" s="26">
        <v>6.17</v>
      </c>
    </row>
    <row r="75" spans="1:4" x14ac:dyDescent="0.25">
      <c r="A75" s="22">
        <v>72</v>
      </c>
      <c r="B75" s="24" t="s">
        <v>80</v>
      </c>
      <c r="C75" s="25" t="s">
        <v>5</v>
      </c>
      <c r="D75" s="26">
        <v>7.13</v>
      </c>
    </row>
    <row r="76" spans="1:4" x14ac:dyDescent="0.25">
      <c r="A76" s="22">
        <v>73</v>
      </c>
      <c r="B76" s="24" t="s">
        <v>81</v>
      </c>
      <c r="C76" s="25" t="s">
        <v>5</v>
      </c>
      <c r="D76" s="26">
        <v>2.19</v>
      </c>
    </row>
    <row r="77" spans="1:4" x14ac:dyDescent="0.25">
      <c r="A77" s="22">
        <v>74</v>
      </c>
      <c r="B77" s="24" t="s">
        <v>82</v>
      </c>
      <c r="C77" s="25" t="s">
        <v>5</v>
      </c>
      <c r="D77" s="26">
        <v>0.28999999999999998</v>
      </c>
    </row>
    <row r="78" spans="1:4" x14ac:dyDescent="0.25">
      <c r="A78" s="22">
        <v>75</v>
      </c>
      <c r="B78" s="24" t="s">
        <v>83</v>
      </c>
      <c r="C78" s="25" t="s">
        <v>5</v>
      </c>
      <c r="D78" s="26">
        <v>8.16</v>
      </c>
    </row>
    <row r="79" spans="1:4" x14ac:dyDescent="0.25">
      <c r="A79" s="22">
        <v>76</v>
      </c>
      <c r="B79" s="24" t="s">
        <v>84</v>
      </c>
      <c r="C79" s="25" t="s">
        <v>6</v>
      </c>
      <c r="D79" s="26">
        <v>6.05</v>
      </c>
    </row>
    <row r="80" spans="1:4" x14ac:dyDescent="0.25">
      <c r="A80" s="22">
        <v>77</v>
      </c>
      <c r="B80" s="24" t="s">
        <v>85</v>
      </c>
      <c r="C80" s="25" t="s">
        <v>6</v>
      </c>
      <c r="D80" s="26">
        <v>5.6</v>
      </c>
    </row>
    <row r="81" spans="1:4" x14ac:dyDescent="0.25">
      <c r="A81" s="29">
        <v>78</v>
      </c>
      <c r="B81" s="30" t="s">
        <v>86</v>
      </c>
      <c r="C81" s="27" t="s">
        <v>5</v>
      </c>
      <c r="D81" s="26">
        <v>17.46</v>
      </c>
    </row>
    <row r="82" spans="1:4" x14ac:dyDescent="0.25">
      <c r="A82" s="22">
        <v>79</v>
      </c>
      <c r="B82" s="24" t="s">
        <v>87</v>
      </c>
      <c r="C82" s="25" t="s">
        <v>7</v>
      </c>
      <c r="D82" s="26">
        <v>8.08</v>
      </c>
    </row>
    <row r="83" spans="1:4" x14ac:dyDescent="0.25">
      <c r="A83" s="22">
        <v>80</v>
      </c>
      <c r="B83" s="24" t="s">
        <v>88</v>
      </c>
      <c r="C83" s="25" t="s">
        <v>5</v>
      </c>
      <c r="D83" s="26">
        <v>13.72</v>
      </c>
    </row>
    <row r="84" spans="1:4" x14ac:dyDescent="0.25">
      <c r="A84" s="29">
        <v>81</v>
      </c>
      <c r="B84" s="30" t="s">
        <v>89</v>
      </c>
      <c r="C84" s="27" t="s">
        <v>7</v>
      </c>
      <c r="D84" s="26">
        <v>6.4</v>
      </c>
    </row>
    <row r="85" spans="1:4" x14ac:dyDescent="0.25">
      <c r="A85" s="22">
        <v>82</v>
      </c>
      <c r="B85" s="24" t="s">
        <v>90</v>
      </c>
      <c r="C85" s="25" t="s">
        <v>7</v>
      </c>
      <c r="D85" s="26">
        <v>4.08</v>
      </c>
    </row>
    <row r="86" spans="1:4" x14ac:dyDescent="0.25">
      <c r="A86" s="22">
        <v>83</v>
      </c>
      <c r="B86" s="24" t="s">
        <v>91</v>
      </c>
      <c r="C86" s="25" t="s">
        <v>6</v>
      </c>
      <c r="D86" s="26">
        <v>11.04</v>
      </c>
    </row>
    <row r="87" spans="1:4" x14ac:dyDescent="0.25">
      <c r="A87" s="22">
        <v>84</v>
      </c>
      <c r="B87" s="24" t="s">
        <v>92</v>
      </c>
      <c r="C87" s="25" t="s">
        <v>6</v>
      </c>
      <c r="D87" s="26">
        <v>8.23</v>
      </c>
    </row>
    <row r="88" spans="1:4" x14ac:dyDescent="0.25">
      <c r="A88" s="22">
        <v>85</v>
      </c>
      <c r="B88" s="24" t="s">
        <v>93</v>
      </c>
      <c r="C88" s="25" t="s">
        <v>5</v>
      </c>
      <c r="D88" s="26">
        <v>12.63</v>
      </c>
    </row>
    <row r="89" spans="1:4" x14ac:dyDescent="0.25">
      <c r="A89" s="22">
        <v>86</v>
      </c>
      <c r="B89" s="24" t="s">
        <v>94</v>
      </c>
      <c r="C89" s="25" t="s">
        <v>7</v>
      </c>
      <c r="D89" s="26">
        <v>0.42</v>
      </c>
    </row>
    <row r="90" spans="1:4" x14ac:dyDescent="0.25">
      <c r="A90" s="22">
        <v>87</v>
      </c>
      <c r="B90" s="24" t="s">
        <v>95</v>
      </c>
      <c r="C90" s="25" t="s">
        <v>6</v>
      </c>
      <c r="D90" s="26">
        <v>5.09</v>
      </c>
    </row>
    <row r="91" spans="1:4" x14ac:dyDescent="0.25">
      <c r="A91" s="29">
        <v>88</v>
      </c>
      <c r="B91" s="30" t="s">
        <v>96</v>
      </c>
      <c r="C91" s="27" t="s">
        <v>5</v>
      </c>
      <c r="D91" s="26">
        <v>3.37</v>
      </c>
    </row>
    <row r="92" spans="1:4" x14ac:dyDescent="0.25">
      <c r="A92" s="22">
        <v>89</v>
      </c>
      <c r="B92" s="24" t="s">
        <v>97</v>
      </c>
      <c r="C92" s="25" t="s">
        <v>6</v>
      </c>
      <c r="D92" s="26">
        <v>9.42</v>
      </c>
    </row>
    <row r="93" spans="1:4" x14ac:dyDescent="0.25">
      <c r="A93" s="22">
        <v>90</v>
      </c>
      <c r="B93" s="24" t="s">
        <v>98</v>
      </c>
      <c r="C93" s="25" t="s">
        <v>6</v>
      </c>
      <c r="D93" s="26">
        <v>7.5</v>
      </c>
    </row>
    <row r="94" spans="1:4" x14ac:dyDescent="0.25">
      <c r="A94" s="29">
        <v>91</v>
      </c>
      <c r="B94" s="30" t="s">
        <v>99</v>
      </c>
      <c r="C94" s="27" t="s">
        <v>5</v>
      </c>
      <c r="D94" s="26">
        <v>22.38</v>
      </c>
    </row>
    <row r="95" spans="1:4" x14ac:dyDescent="0.25">
      <c r="A95" s="29">
        <v>92</v>
      </c>
      <c r="B95" s="30" t="s">
        <v>100</v>
      </c>
      <c r="C95" s="27" t="s">
        <v>5</v>
      </c>
      <c r="D95" s="26">
        <v>17.18</v>
      </c>
    </row>
    <row r="96" spans="1:4" x14ac:dyDescent="0.25">
      <c r="A96" s="22">
        <v>93</v>
      </c>
      <c r="B96" s="24" t="s">
        <v>101</v>
      </c>
      <c r="C96" s="25" t="s">
        <v>6</v>
      </c>
      <c r="D96" s="26">
        <v>6.2</v>
      </c>
    </row>
    <row r="97" spans="1:4" x14ac:dyDescent="0.25">
      <c r="A97" s="22">
        <v>94</v>
      </c>
      <c r="B97" s="24" t="s">
        <v>102</v>
      </c>
      <c r="C97" s="25" t="s">
        <v>6</v>
      </c>
      <c r="D97" s="26">
        <v>6.79</v>
      </c>
    </row>
    <row r="98" spans="1:4" x14ac:dyDescent="0.25">
      <c r="A98" s="22">
        <v>95</v>
      </c>
      <c r="B98" s="24" t="s">
        <v>103</v>
      </c>
      <c r="C98" s="25" t="s">
        <v>6</v>
      </c>
      <c r="D98" s="26">
        <v>25.42</v>
      </c>
    </row>
    <row r="99" spans="1:4" x14ac:dyDescent="0.25">
      <c r="A99" s="22">
        <v>96</v>
      </c>
      <c r="B99" s="24" t="s">
        <v>104</v>
      </c>
      <c r="C99" s="25" t="s">
        <v>5</v>
      </c>
      <c r="D99" s="26">
        <v>6.29</v>
      </c>
    </row>
    <row r="100" spans="1:4" x14ac:dyDescent="0.25">
      <c r="A100" s="22">
        <v>97</v>
      </c>
      <c r="B100" s="24" t="s">
        <v>105</v>
      </c>
      <c r="C100" s="25" t="s">
        <v>6</v>
      </c>
      <c r="D100" s="26">
        <v>0.44</v>
      </c>
    </row>
    <row r="101" spans="1:4" x14ac:dyDescent="0.25">
      <c r="A101" s="22">
        <v>98</v>
      </c>
      <c r="B101" s="24" t="s">
        <v>106</v>
      </c>
      <c r="C101" s="25" t="s">
        <v>6</v>
      </c>
      <c r="D101" s="26">
        <v>8.6</v>
      </c>
    </row>
    <row r="102" spans="1:4" x14ac:dyDescent="0.25">
      <c r="A102" s="22">
        <v>99</v>
      </c>
      <c r="B102" s="24" t="s">
        <v>107</v>
      </c>
      <c r="C102" s="25" t="s">
        <v>6</v>
      </c>
      <c r="D102" s="26">
        <v>12.96</v>
      </c>
    </row>
    <row r="103" spans="1:4" x14ac:dyDescent="0.25">
      <c r="A103" s="22">
        <v>100</v>
      </c>
      <c r="B103" s="24" t="s">
        <v>108</v>
      </c>
      <c r="C103" s="25" t="s">
        <v>8</v>
      </c>
      <c r="D103" s="26">
        <v>19.84</v>
      </c>
    </row>
    <row r="104" spans="1:4" x14ac:dyDescent="0.25">
      <c r="A104" s="22">
        <v>101</v>
      </c>
      <c r="B104" s="24" t="s">
        <v>109</v>
      </c>
      <c r="C104" s="25" t="s">
        <v>6</v>
      </c>
      <c r="D104" s="26">
        <v>8.48</v>
      </c>
    </row>
    <row r="105" spans="1:4" x14ac:dyDescent="0.25">
      <c r="A105" s="22">
        <v>102</v>
      </c>
      <c r="B105" s="24" t="s">
        <v>110</v>
      </c>
      <c r="C105" s="25" t="s">
        <v>5</v>
      </c>
      <c r="D105" s="26">
        <v>8.81</v>
      </c>
    </row>
    <row r="106" spans="1:4" x14ac:dyDescent="0.25">
      <c r="A106" s="29">
        <v>103</v>
      </c>
      <c r="B106" s="30" t="s">
        <v>111</v>
      </c>
      <c r="C106" s="27" t="s">
        <v>7</v>
      </c>
      <c r="D106" s="26">
        <v>27.3</v>
      </c>
    </row>
    <row r="107" spans="1:4" x14ac:dyDescent="0.25">
      <c r="A107" s="22">
        <v>104</v>
      </c>
      <c r="B107" s="24" t="s">
        <v>112</v>
      </c>
      <c r="C107" s="25" t="s">
        <v>8</v>
      </c>
      <c r="D107" s="26">
        <v>7.7</v>
      </c>
    </row>
    <row r="108" spans="1:4" x14ac:dyDescent="0.25">
      <c r="A108" s="22">
        <v>105</v>
      </c>
      <c r="B108" s="24" t="s">
        <v>113</v>
      </c>
      <c r="C108" s="25" t="s">
        <v>5</v>
      </c>
      <c r="D108" s="26">
        <v>14</v>
      </c>
    </row>
    <row r="109" spans="1:4" x14ac:dyDescent="0.25">
      <c r="A109" s="29">
        <v>106</v>
      </c>
      <c r="B109" s="30" t="s">
        <v>114</v>
      </c>
      <c r="C109" s="27" t="s">
        <v>6</v>
      </c>
      <c r="D109" s="26">
        <v>4.46</v>
      </c>
    </row>
    <row r="110" spans="1:4" x14ac:dyDescent="0.25">
      <c r="A110" s="22">
        <v>107</v>
      </c>
      <c r="B110" s="24" t="s">
        <v>115</v>
      </c>
      <c r="C110" s="25" t="s">
        <v>7</v>
      </c>
      <c r="D110" s="26">
        <v>7.53</v>
      </c>
    </row>
    <row r="111" spans="1:4" x14ac:dyDescent="0.25">
      <c r="A111" s="22">
        <v>108</v>
      </c>
      <c r="B111" s="24" t="s">
        <v>116</v>
      </c>
      <c r="C111" s="25" t="s">
        <v>6</v>
      </c>
      <c r="D111" s="26">
        <v>22.63</v>
      </c>
    </row>
    <row r="112" spans="1:4" x14ac:dyDescent="0.25">
      <c r="A112" s="22">
        <v>109</v>
      </c>
      <c r="B112" s="24" t="s">
        <v>117</v>
      </c>
      <c r="C112" s="25" t="s">
        <v>5</v>
      </c>
      <c r="D112" s="26">
        <v>16.09</v>
      </c>
    </row>
    <row r="113" spans="1:4" x14ac:dyDescent="0.25">
      <c r="A113" s="22">
        <v>110</v>
      </c>
      <c r="B113" s="24" t="s">
        <v>118</v>
      </c>
      <c r="C113" s="25" t="s">
        <v>8</v>
      </c>
      <c r="D113" s="26">
        <v>9.0399999999999991</v>
      </c>
    </row>
    <row r="114" spans="1:4" x14ac:dyDescent="0.25">
      <c r="A114" s="22">
        <v>111</v>
      </c>
      <c r="B114" s="24" t="s">
        <v>119</v>
      </c>
      <c r="C114" s="25" t="s">
        <v>5</v>
      </c>
      <c r="D114" s="26">
        <v>8</v>
      </c>
    </row>
    <row r="115" spans="1:4" x14ac:dyDescent="0.25">
      <c r="A115" s="22">
        <v>112</v>
      </c>
      <c r="B115" s="24" t="s">
        <v>120</v>
      </c>
      <c r="C115" s="25" t="s">
        <v>8</v>
      </c>
      <c r="D115" s="26">
        <v>1.51</v>
      </c>
    </row>
    <row r="116" spans="1:4" x14ac:dyDescent="0.25">
      <c r="A116" s="22">
        <v>113</v>
      </c>
      <c r="B116" s="24" t="s">
        <v>121</v>
      </c>
      <c r="C116" s="25" t="s">
        <v>5</v>
      </c>
      <c r="D116" s="26">
        <v>5.35</v>
      </c>
    </row>
    <row r="117" spans="1:4" x14ac:dyDescent="0.25">
      <c r="A117" s="22">
        <v>114</v>
      </c>
      <c r="B117" s="24" t="s">
        <v>122</v>
      </c>
      <c r="C117" s="25" t="s">
        <v>5</v>
      </c>
      <c r="D117" s="26">
        <v>4.82</v>
      </c>
    </row>
    <row r="118" spans="1:4" x14ac:dyDescent="0.25">
      <c r="A118" s="22">
        <v>115</v>
      </c>
      <c r="B118" s="24" t="s">
        <v>123</v>
      </c>
      <c r="C118" s="25" t="s">
        <v>8</v>
      </c>
      <c r="D118" s="26">
        <v>0.85</v>
      </c>
    </row>
    <row r="119" spans="1:4" x14ac:dyDescent="0.25">
      <c r="A119" s="29">
        <v>116</v>
      </c>
      <c r="B119" s="30" t="s">
        <v>124</v>
      </c>
      <c r="C119" s="27" t="s">
        <v>6</v>
      </c>
      <c r="D119" s="26">
        <v>18.73</v>
      </c>
    </row>
    <row r="120" spans="1:4" x14ac:dyDescent="0.25">
      <c r="A120" s="22">
        <v>117</v>
      </c>
      <c r="B120" s="24" t="s">
        <v>125</v>
      </c>
      <c r="C120" s="25" t="s">
        <v>7</v>
      </c>
      <c r="D120" s="26">
        <v>5.54</v>
      </c>
    </row>
    <row r="121" spans="1:4" x14ac:dyDescent="0.25">
      <c r="A121" s="22">
        <v>118</v>
      </c>
      <c r="B121" s="24" t="s">
        <v>126</v>
      </c>
      <c r="C121" s="25" t="s">
        <v>8</v>
      </c>
      <c r="D121" s="26">
        <v>2.82</v>
      </c>
    </row>
    <row r="122" spans="1:4" x14ac:dyDescent="0.25">
      <c r="A122" s="29">
        <v>119</v>
      </c>
      <c r="B122" s="30" t="s">
        <v>127</v>
      </c>
      <c r="C122" s="27" t="s">
        <v>7</v>
      </c>
      <c r="D122" s="26">
        <v>65.91</v>
      </c>
    </row>
    <row r="123" spans="1:4" x14ac:dyDescent="0.25">
      <c r="A123" s="29">
        <v>120</v>
      </c>
      <c r="B123" s="30" t="s">
        <v>128</v>
      </c>
      <c r="C123" s="27" t="s">
        <v>7</v>
      </c>
      <c r="D123" s="26">
        <v>100</v>
      </c>
    </row>
    <row r="124" spans="1:4" x14ac:dyDescent="0.25">
      <c r="A124" s="29">
        <v>121</v>
      </c>
      <c r="B124" s="30" t="s">
        <v>143</v>
      </c>
      <c r="C124" s="27" t="s">
        <v>4</v>
      </c>
      <c r="D124" s="26">
        <v>2.58</v>
      </c>
    </row>
    <row r="125" spans="1:4" x14ac:dyDescent="0.25">
      <c r="A125" s="29">
        <v>122</v>
      </c>
      <c r="B125" s="30" t="s">
        <v>144</v>
      </c>
      <c r="C125" s="27" t="s">
        <v>146</v>
      </c>
      <c r="D125" s="26">
        <v>0.74</v>
      </c>
    </row>
    <row r="126" spans="1:4" x14ac:dyDescent="0.25">
      <c r="A126" s="29">
        <v>123</v>
      </c>
      <c r="B126" s="30" t="s">
        <v>145</v>
      </c>
      <c r="C126" s="27" t="s">
        <v>4</v>
      </c>
      <c r="D126" s="26">
        <v>0.14000000000000001</v>
      </c>
    </row>
    <row r="127" spans="1:4" x14ac:dyDescent="0.25">
      <c r="A127" s="14"/>
      <c r="B127" s="31" t="s">
        <v>133</v>
      </c>
      <c r="C127" s="32"/>
      <c r="D127" s="33">
        <v>1448.85</v>
      </c>
    </row>
    <row r="128" spans="1:4" x14ac:dyDescent="0.25">
      <c r="A128" s="29">
        <v>124</v>
      </c>
      <c r="B128" s="30" t="s">
        <v>134</v>
      </c>
      <c r="C128" s="27" t="s">
        <v>135</v>
      </c>
      <c r="D128" s="26">
        <v>4.54</v>
      </c>
    </row>
    <row r="129" spans="1:4" x14ac:dyDescent="0.25">
      <c r="A129" s="29">
        <v>125</v>
      </c>
      <c r="B129" s="30" t="s">
        <v>136</v>
      </c>
      <c r="C129" s="27" t="s">
        <v>135</v>
      </c>
      <c r="D129" s="26">
        <v>15.18</v>
      </c>
    </row>
    <row r="130" spans="1:4" x14ac:dyDescent="0.25">
      <c r="A130" s="29">
        <v>126</v>
      </c>
      <c r="B130" s="30" t="s">
        <v>137</v>
      </c>
      <c r="C130" s="27" t="s">
        <v>138</v>
      </c>
      <c r="D130" s="26">
        <v>4.13</v>
      </c>
    </row>
    <row r="131" spans="1:4" x14ac:dyDescent="0.25">
      <c r="A131" s="14"/>
      <c r="B131" s="31" t="s">
        <v>133</v>
      </c>
      <c r="C131" s="32"/>
      <c r="D131" s="33">
        <v>23.85</v>
      </c>
    </row>
    <row r="132" spans="1:4" x14ac:dyDescent="0.25">
      <c r="A132" s="29">
        <v>127</v>
      </c>
      <c r="B132" s="30" t="s">
        <v>147</v>
      </c>
      <c r="C132" s="27" t="s">
        <v>139</v>
      </c>
      <c r="D132" s="26">
        <v>5.42</v>
      </c>
    </row>
    <row r="133" spans="1:4" x14ac:dyDescent="0.25">
      <c r="A133" s="14"/>
      <c r="B133" s="31" t="s">
        <v>140</v>
      </c>
      <c r="C133" s="32"/>
      <c r="D133" s="33">
        <v>5.42</v>
      </c>
    </row>
    <row r="134" spans="1:4" x14ac:dyDescent="0.25">
      <c r="A134" s="29">
        <v>128</v>
      </c>
      <c r="B134" s="30" t="s">
        <v>148</v>
      </c>
      <c r="C134" s="27" t="s">
        <v>149</v>
      </c>
      <c r="D134" s="26">
        <v>33.32</v>
      </c>
    </row>
    <row r="135" spans="1:4" x14ac:dyDescent="0.25">
      <c r="A135" s="14"/>
      <c r="B135" s="31" t="s">
        <v>140</v>
      </c>
      <c r="C135" s="32"/>
      <c r="D135" s="33">
        <v>33.32</v>
      </c>
    </row>
    <row r="136" spans="1:4" x14ac:dyDescent="0.25">
      <c r="A136" s="14"/>
      <c r="B136" s="31" t="s">
        <v>142</v>
      </c>
      <c r="C136" s="32"/>
      <c r="D136" s="33">
        <v>1511.4399999999998</v>
      </c>
    </row>
  </sheetData>
  <autoFilter ref="A4:H136"/>
  <mergeCells count="1">
    <mergeCell ref="A2:D2"/>
  </mergeCells>
  <phoneticPr fontId="2" type="noConversion"/>
  <pageMargins left="0.23622047244094491" right="0.27559055118110237" top="0.74803149606299213" bottom="0.51" header="0.31496062992125984" footer="0.31496062992125984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9"/>
  <sheetViews>
    <sheetView workbookViewId="0">
      <selection activeCell="A3" sqref="A3"/>
    </sheetView>
  </sheetViews>
  <sheetFormatPr defaultRowHeight="12.75" x14ac:dyDescent="0.2"/>
  <cols>
    <col min="1" max="1" width="4.75" style="8" bestFit="1" customWidth="1"/>
    <col min="2" max="2" width="25.125" style="8" customWidth="1"/>
    <col min="3" max="3" width="12.375" style="8" customWidth="1"/>
    <col min="4" max="4" width="18" style="8" customWidth="1"/>
    <col min="5" max="5" width="16.5" style="11" customWidth="1"/>
    <col min="6" max="6" width="14" style="11" customWidth="1"/>
    <col min="7" max="7" width="9.625" style="11" bestFit="1" customWidth="1"/>
    <col min="8" max="8" width="9.375" style="8" customWidth="1"/>
    <col min="9" max="16384" width="9" style="8"/>
  </cols>
  <sheetData>
    <row r="1" spans="1:7" ht="14.25" x14ac:dyDescent="0.2">
      <c r="A1" s="12" t="s">
        <v>266</v>
      </c>
    </row>
    <row r="2" spans="1:7" ht="21" x14ac:dyDescent="0.2">
      <c r="A2" s="62" t="s">
        <v>283</v>
      </c>
      <c r="B2" s="62"/>
      <c r="C2" s="62"/>
      <c r="D2" s="62"/>
      <c r="E2" s="62"/>
      <c r="F2" s="62"/>
      <c r="G2" s="17"/>
    </row>
    <row r="3" spans="1:7" x14ac:dyDescent="0.2">
      <c r="A3" s="9"/>
      <c r="B3" s="9"/>
      <c r="C3" s="9"/>
      <c r="D3" s="9"/>
      <c r="E3" s="10"/>
      <c r="F3" s="10"/>
    </row>
    <row r="4" spans="1:7" ht="25.5" x14ac:dyDescent="0.2">
      <c r="A4" s="31" t="s">
        <v>256</v>
      </c>
      <c r="B4" s="34" t="s">
        <v>1</v>
      </c>
      <c r="C4" s="31" t="s">
        <v>151</v>
      </c>
      <c r="D4" s="37" t="s">
        <v>152</v>
      </c>
      <c r="E4" s="38" t="s">
        <v>153</v>
      </c>
      <c r="F4" s="39" t="s">
        <v>278</v>
      </c>
    </row>
    <row r="5" spans="1:7" x14ac:dyDescent="0.2">
      <c r="A5" s="18">
        <v>1</v>
      </c>
      <c r="B5" s="19" t="s">
        <v>55</v>
      </c>
      <c r="C5" s="18" t="s">
        <v>154</v>
      </c>
      <c r="D5" s="19" t="s">
        <v>155</v>
      </c>
      <c r="E5" s="20">
        <v>44212</v>
      </c>
      <c r="F5" s="21">
        <v>2.11</v>
      </c>
    </row>
    <row r="6" spans="1:7" x14ac:dyDescent="0.2">
      <c r="A6" s="18">
        <v>2</v>
      </c>
      <c r="B6" s="19" t="s">
        <v>55</v>
      </c>
      <c r="C6" s="18" t="s">
        <v>257</v>
      </c>
      <c r="D6" s="19" t="s">
        <v>155</v>
      </c>
      <c r="E6" s="20">
        <v>58162</v>
      </c>
      <c r="F6" s="21">
        <v>2.78</v>
      </c>
    </row>
    <row r="7" spans="1:7" x14ac:dyDescent="0.2">
      <c r="A7" s="18">
        <v>3</v>
      </c>
      <c r="B7" s="19" t="s">
        <v>156</v>
      </c>
      <c r="C7" s="18" t="s">
        <v>257</v>
      </c>
      <c r="D7" s="19" t="s">
        <v>155</v>
      </c>
      <c r="E7" s="20">
        <v>12000</v>
      </c>
      <c r="F7" s="21">
        <v>0.56000000000000005</v>
      </c>
    </row>
    <row r="8" spans="1:7" x14ac:dyDescent="0.2">
      <c r="A8" s="18">
        <v>4</v>
      </c>
      <c r="B8" s="19" t="s">
        <v>157</v>
      </c>
      <c r="C8" s="18" t="s">
        <v>257</v>
      </c>
      <c r="D8" s="19" t="s">
        <v>155</v>
      </c>
      <c r="E8" s="20">
        <v>40693</v>
      </c>
      <c r="F8" s="21">
        <v>2.0299999999999998</v>
      </c>
    </row>
    <row r="9" spans="1:7" x14ac:dyDescent="0.2">
      <c r="A9" s="18">
        <v>5</v>
      </c>
      <c r="B9" s="19" t="s">
        <v>158</v>
      </c>
      <c r="C9" s="18" t="s">
        <v>257</v>
      </c>
      <c r="D9" s="19" t="s">
        <v>155</v>
      </c>
      <c r="E9" s="20">
        <v>44985</v>
      </c>
      <c r="F9" s="21">
        <v>2.12</v>
      </c>
    </row>
    <row r="10" spans="1:7" x14ac:dyDescent="0.2">
      <c r="A10" s="18">
        <v>6</v>
      </c>
      <c r="B10" s="19" t="s">
        <v>159</v>
      </c>
      <c r="C10" s="18" t="s">
        <v>257</v>
      </c>
      <c r="D10" s="19" t="s">
        <v>155</v>
      </c>
      <c r="E10" s="20">
        <v>210000</v>
      </c>
      <c r="F10" s="21">
        <v>7</v>
      </c>
    </row>
    <row r="11" spans="1:7" x14ac:dyDescent="0.2">
      <c r="A11" s="18">
        <v>9</v>
      </c>
      <c r="B11" s="19" t="s">
        <v>66</v>
      </c>
      <c r="C11" s="18" t="s">
        <v>257</v>
      </c>
      <c r="D11" s="19" t="s">
        <v>155</v>
      </c>
      <c r="E11" s="20">
        <v>26463</v>
      </c>
      <c r="F11" s="21">
        <v>1.24</v>
      </c>
    </row>
    <row r="12" spans="1:7" ht="25.5" x14ac:dyDescent="0.2">
      <c r="A12" s="18">
        <v>10</v>
      </c>
      <c r="B12" s="19" t="s">
        <v>160</v>
      </c>
      <c r="C12" s="18" t="s">
        <v>257</v>
      </c>
      <c r="D12" s="19" t="s">
        <v>155</v>
      </c>
      <c r="E12" s="20">
        <v>56417</v>
      </c>
      <c r="F12" s="21">
        <v>2.82</v>
      </c>
    </row>
    <row r="13" spans="1:7" x14ac:dyDescent="0.2">
      <c r="A13" s="18">
        <v>11</v>
      </c>
      <c r="B13" s="19" t="s">
        <v>161</v>
      </c>
      <c r="C13" s="18" t="s">
        <v>257</v>
      </c>
      <c r="D13" s="19" t="s">
        <v>155</v>
      </c>
      <c r="E13" s="20">
        <v>54815</v>
      </c>
      <c r="F13" s="21">
        <v>2.67</v>
      </c>
    </row>
    <row r="14" spans="1:7" ht="25.5" x14ac:dyDescent="0.2">
      <c r="A14" s="18">
        <v>12</v>
      </c>
      <c r="B14" s="19" t="s">
        <v>162</v>
      </c>
      <c r="C14" s="18" t="s">
        <v>257</v>
      </c>
      <c r="D14" s="19" t="s">
        <v>155</v>
      </c>
      <c r="E14" s="20">
        <v>63000</v>
      </c>
      <c r="F14" s="21">
        <v>1.55</v>
      </c>
    </row>
    <row r="15" spans="1:7" ht="25.5" x14ac:dyDescent="0.2">
      <c r="A15" s="18">
        <v>13</v>
      </c>
      <c r="B15" s="19" t="s">
        <v>73</v>
      </c>
      <c r="C15" s="18" t="s">
        <v>257</v>
      </c>
      <c r="D15" s="19" t="s">
        <v>155</v>
      </c>
      <c r="E15" s="20">
        <v>38000</v>
      </c>
      <c r="F15" s="21">
        <v>1.79</v>
      </c>
    </row>
    <row r="16" spans="1:7" ht="25.5" x14ac:dyDescent="0.2">
      <c r="A16" s="18">
        <v>14</v>
      </c>
      <c r="B16" s="19" t="s">
        <v>163</v>
      </c>
      <c r="C16" s="18" t="s">
        <v>257</v>
      </c>
      <c r="D16" s="19" t="s">
        <v>164</v>
      </c>
      <c r="E16" s="20">
        <v>24000</v>
      </c>
      <c r="F16" s="21">
        <v>0.51</v>
      </c>
    </row>
    <row r="17" spans="1:6" ht="25.5" x14ac:dyDescent="0.2">
      <c r="A17" s="18">
        <v>15</v>
      </c>
      <c r="B17" s="19" t="s">
        <v>165</v>
      </c>
      <c r="C17" s="18" t="s">
        <v>257</v>
      </c>
      <c r="D17" s="19" t="s">
        <v>164</v>
      </c>
      <c r="E17" s="20">
        <v>27375</v>
      </c>
      <c r="F17" s="21">
        <v>0.59</v>
      </c>
    </row>
    <row r="18" spans="1:6" ht="25.5" x14ac:dyDescent="0.2">
      <c r="A18" s="18">
        <v>16</v>
      </c>
      <c r="B18" s="19" t="s">
        <v>165</v>
      </c>
      <c r="C18" s="18" t="s">
        <v>257</v>
      </c>
      <c r="D18" s="19" t="s">
        <v>164</v>
      </c>
      <c r="E18" s="20">
        <v>27375</v>
      </c>
      <c r="F18" s="21">
        <v>0.59</v>
      </c>
    </row>
    <row r="19" spans="1:6" ht="25.5" x14ac:dyDescent="0.2">
      <c r="A19" s="18">
        <v>17</v>
      </c>
      <c r="B19" s="19" t="s">
        <v>163</v>
      </c>
      <c r="C19" s="18" t="s">
        <v>257</v>
      </c>
      <c r="D19" s="19" t="s">
        <v>164</v>
      </c>
      <c r="E19" s="20">
        <v>24000</v>
      </c>
      <c r="F19" s="21">
        <v>0.51</v>
      </c>
    </row>
    <row r="20" spans="1:6" x14ac:dyDescent="0.2">
      <c r="A20" s="18">
        <v>18</v>
      </c>
      <c r="B20" s="19" t="s">
        <v>75</v>
      </c>
      <c r="C20" s="18" t="s">
        <v>257</v>
      </c>
      <c r="D20" s="19" t="s">
        <v>164</v>
      </c>
      <c r="E20" s="20">
        <v>19080</v>
      </c>
      <c r="F20" s="21">
        <v>0.47</v>
      </c>
    </row>
    <row r="21" spans="1:6" ht="25.5" x14ac:dyDescent="0.2">
      <c r="A21" s="18">
        <v>19</v>
      </c>
      <c r="B21" s="19" t="s">
        <v>166</v>
      </c>
      <c r="C21" s="18" t="s">
        <v>257</v>
      </c>
      <c r="D21" s="19" t="s">
        <v>164</v>
      </c>
      <c r="E21" s="20">
        <v>15000</v>
      </c>
      <c r="F21" s="21">
        <v>0.56000000000000005</v>
      </c>
    </row>
    <row r="22" spans="1:6" ht="25.5" x14ac:dyDescent="0.2">
      <c r="A22" s="18">
        <v>20</v>
      </c>
      <c r="B22" s="19" t="s">
        <v>167</v>
      </c>
      <c r="C22" s="18" t="s">
        <v>257</v>
      </c>
      <c r="D22" s="19" t="s">
        <v>164</v>
      </c>
      <c r="E22" s="20">
        <v>20000</v>
      </c>
      <c r="F22" s="21">
        <v>0.8</v>
      </c>
    </row>
    <row r="23" spans="1:6" ht="25.5" x14ac:dyDescent="0.2">
      <c r="A23" s="18">
        <v>21</v>
      </c>
      <c r="B23" s="19" t="s">
        <v>167</v>
      </c>
      <c r="C23" s="18" t="s">
        <v>257</v>
      </c>
      <c r="D23" s="19" t="s">
        <v>164</v>
      </c>
      <c r="E23" s="20">
        <v>20000</v>
      </c>
      <c r="F23" s="21">
        <v>0.8</v>
      </c>
    </row>
    <row r="24" spans="1:6" ht="25.5" x14ac:dyDescent="0.2">
      <c r="A24" s="18">
        <v>22</v>
      </c>
      <c r="B24" s="19" t="s">
        <v>167</v>
      </c>
      <c r="C24" s="18" t="s">
        <v>257</v>
      </c>
      <c r="D24" s="19" t="s">
        <v>164</v>
      </c>
      <c r="E24" s="20">
        <v>19000</v>
      </c>
      <c r="F24" s="21">
        <v>0.75</v>
      </c>
    </row>
    <row r="25" spans="1:6" ht="25.5" x14ac:dyDescent="0.2">
      <c r="A25" s="18">
        <v>23</v>
      </c>
      <c r="B25" s="19" t="s">
        <v>168</v>
      </c>
      <c r="C25" s="18" t="s">
        <v>257</v>
      </c>
      <c r="D25" s="19" t="s">
        <v>169</v>
      </c>
      <c r="E25" s="20">
        <v>7565</v>
      </c>
      <c r="F25" s="21">
        <v>0.36</v>
      </c>
    </row>
    <row r="26" spans="1:6" ht="25.5" x14ac:dyDescent="0.2">
      <c r="A26" s="18">
        <v>24</v>
      </c>
      <c r="B26" s="19" t="s">
        <v>168</v>
      </c>
      <c r="C26" s="18" t="s">
        <v>257</v>
      </c>
      <c r="D26" s="19" t="s">
        <v>169</v>
      </c>
      <c r="E26" s="20">
        <v>5000</v>
      </c>
      <c r="F26" s="21">
        <v>0.24</v>
      </c>
    </row>
    <row r="27" spans="1:6" ht="25.5" x14ac:dyDescent="0.2">
      <c r="A27" s="18">
        <v>25</v>
      </c>
      <c r="B27" s="19" t="s">
        <v>168</v>
      </c>
      <c r="C27" s="18" t="s">
        <v>257</v>
      </c>
      <c r="D27" s="19" t="s">
        <v>169</v>
      </c>
      <c r="E27" s="20">
        <v>8900</v>
      </c>
      <c r="F27" s="21">
        <v>0.43</v>
      </c>
    </row>
    <row r="28" spans="1:6" ht="25.5" x14ac:dyDescent="0.2">
      <c r="A28" s="18">
        <v>26</v>
      </c>
      <c r="B28" s="19" t="s">
        <v>168</v>
      </c>
      <c r="C28" s="18" t="s">
        <v>257</v>
      </c>
      <c r="D28" s="19" t="s">
        <v>169</v>
      </c>
      <c r="E28" s="20">
        <v>5800</v>
      </c>
      <c r="F28" s="21">
        <v>0.28000000000000003</v>
      </c>
    </row>
    <row r="29" spans="1:6" x14ac:dyDescent="0.2">
      <c r="A29" s="18">
        <v>27</v>
      </c>
      <c r="B29" s="19" t="s">
        <v>170</v>
      </c>
      <c r="C29" s="18" t="s">
        <v>257</v>
      </c>
      <c r="D29" s="19" t="s">
        <v>169</v>
      </c>
      <c r="E29" s="20">
        <v>5200</v>
      </c>
      <c r="F29" s="21">
        <v>0.26</v>
      </c>
    </row>
    <row r="30" spans="1:6" ht="25.5" x14ac:dyDescent="0.2">
      <c r="A30" s="18">
        <v>28</v>
      </c>
      <c r="B30" s="19" t="s">
        <v>171</v>
      </c>
      <c r="C30" s="18" t="s">
        <v>257</v>
      </c>
      <c r="D30" s="19" t="s">
        <v>172</v>
      </c>
      <c r="E30" s="20">
        <v>22950</v>
      </c>
      <c r="F30" s="21">
        <v>1.08</v>
      </c>
    </row>
    <row r="31" spans="1:6" x14ac:dyDescent="0.2">
      <c r="A31" s="18">
        <v>29</v>
      </c>
      <c r="B31" s="19" t="s">
        <v>174</v>
      </c>
      <c r="C31" s="18" t="s">
        <v>258</v>
      </c>
      <c r="D31" s="19" t="s">
        <v>175</v>
      </c>
      <c r="E31" s="20">
        <v>58700</v>
      </c>
      <c r="F31" s="21">
        <v>2.29</v>
      </c>
    </row>
    <row r="32" spans="1:6" x14ac:dyDescent="0.2">
      <c r="A32" s="18">
        <v>30</v>
      </c>
      <c r="B32" s="19" t="s">
        <v>174</v>
      </c>
      <c r="C32" s="18" t="s">
        <v>258</v>
      </c>
      <c r="D32" s="19" t="s">
        <v>175</v>
      </c>
      <c r="E32" s="20">
        <v>38000</v>
      </c>
      <c r="F32" s="21">
        <v>1.74</v>
      </c>
    </row>
    <row r="33" spans="1:6" ht="25.5" x14ac:dyDescent="0.2">
      <c r="A33" s="18">
        <v>31</v>
      </c>
      <c r="B33" s="19" t="s">
        <v>176</v>
      </c>
      <c r="C33" s="18" t="s">
        <v>258</v>
      </c>
      <c r="D33" s="19" t="s">
        <v>175</v>
      </c>
      <c r="E33" s="20">
        <v>36252</v>
      </c>
      <c r="F33" s="21">
        <v>1.45</v>
      </c>
    </row>
    <row r="34" spans="1:6" ht="25.5" x14ac:dyDescent="0.2">
      <c r="A34" s="18">
        <v>32</v>
      </c>
      <c r="B34" s="19" t="s">
        <v>176</v>
      </c>
      <c r="C34" s="18" t="s">
        <v>258</v>
      </c>
      <c r="D34" s="19" t="s">
        <v>175</v>
      </c>
      <c r="E34" s="20">
        <v>34663</v>
      </c>
      <c r="F34" s="21">
        <v>1.68</v>
      </c>
    </row>
    <row r="35" spans="1:6" ht="25.5" x14ac:dyDescent="0.2">
      <c r="A35" s="18">
        <v>33</v>
      </c>
      <c r="B35" s="19" t="s">
        <v>176</v>
      </c>
      <c r="C35" s="18" t="s">
        <v>258</v>
      </c>
      <c r="D35" s="19" t="s">
        <v>175</v>
      </c>
      <c r="E35" s="20">
        <v>52850</v>
      </c>
      <c r="F35" s="21">
        <v>2.13</v>
      </c>
    </row>
    <row r="36" spans="1:6" ht="25.5" x14ac:dyDescent="0.2">
      <c r="A36" s="18">
        <v>34</v>
      </c>
      <c r="B36" s="19" t="s">
        <v>177</v>
      </c>
      <c r="C36" s="18" t="s">
        <v>258</v>
      </c>
      <c r="D36" s="19" t="s">
        <v>175</v>
      </c>
      <c r="E36" s="20">
        <v>19000</v>
      </c>
      <c r="F36" s="21">
        <v>0.75</v>
      </c>
    </row>
    <row r="37" spans="1:6" ht="25.5" x14ac:dyDescent="0.2">
      <c r="A37" s="18">
        <v>35</v>
      </c>
      <c r="B37" s="19" t="s">
        <v>177</v>
      </c>
      <c r="C37" s="18" t="s">
        <v>258</v>
      </c>
      <c r="D37" s="19" t="s">
        <v>175</v>
      </c>
      <c r="E37" s="20">
        <v>20140</v>
      </c>
      <c r="F37" s="21">
        <v>0.7</v>
      </c>
    </row>
    <row r="38" spans="1:6" ht="25.5" x14ac:dyDescent="0.2">
      <c r="A38" s="18">
        <v>36</v>
      </c>
      <c r="B38" s="19" t="s">
        <v>178</v>
      </c>
      <c r="C38" s="18" t="s">
        <v>258</v>
      </c>
      <c r="D38" s="19" t="s">
        <v>175</v>
      </c>
      <c r="E38" s="20">
        <v>27500</v>
      </c>
      <c r="F38" s="21">
        <v>0.73</v>
      </c>
    </row>
    <row r="39" spans="1:6" ht="25.5" x14ac:dyDescent="0.2">
      <c r="A39" s="18">
        <v>37</v>
      </c>
      <c r="B39" s="19" t="s">
        <v>178</v>
      </c>
      <c r="C39" s="18" t="s">
        <v>258</v>
      </c>
      <c r="D39" s="19" t="s">
        <v>175</v>
      </c>
      <c r="E39" s="20">
        <v>20000</v>
      </c>
      <c r="F39" s="21">
        <v>0.37</v>
      </c>
    </row>
    <row r="40" spans="1:6" ht="25.5" x14ac:dyDescent="0.2">
      <c r="A40" s="18">
        <v>38</v>
      </c>
      <c r="B40" s="19" t="s">
        <v>179</v>
      </c>
      <c r="C40" s="18" t="s">
        <v>258</v>
      </c>
      <c r="D40" s="19" t="s">
        <v>175</v>
      </c>
      <c r="E40" s="20">
        <v>38560</v>
      </c>
      <c r="F40" s="21">
        <v>1.81</v>
      </c>
    </row>
    <row r="41" spans="1:6" x14ac:dyDescent="0.2">
      <c r="A41" s="18">
        <v>39</v>
      </c>
      <c r="B41" s="19" t="s">
        <v>180</v>
      </c>
      <c r="C41" s="18" t="s">
        <v>173</v>
      </c>
      <c r="D41" s="19" t="s">
        <v>175</v>
      </c>
      <c r="E41" s="20">
        <v>14000</v>
      </c>
      <c r="F41" s="21">
        <v>0.66</v>
      </c>
    </row>
    <row r="42" spans="1:6" ht="25.5" x14ac:dyDescent="0.2">
      <c r="A42" s="18">
        <v>40</v>
      </c>
      <c r="B42" s="19" t="s">
        <v>176</v>
      </c>
      <c r="C42" s="18" t="s">
        <v>258</v>
      </c>
      <c r="D42" s="19" t="s">
        <v>181</v>
      </c>
      <c r="E42" s="20">
        <v>82000</v>
      </c>
      <c r="F42" s="21">
        <v>2.69</v>
      </c>
    </row>
    <row r="43" spans="1:6" ht="25.5" x14ac:dyDescent="0.2">
      <c r="A43" s="18">
        <v>41</v>
      </c>
      <c r="B43" s="19" t="s">
        <v>176</v>
      </c>
      <c r="C43" s="18" t="s">
        <v>258</v>
      </c>
      <c r="D43" s="19" t="s">
        <v>181</v>
      </c>
      <c r="E43" s="20">
        <v>131000</v>
      </c>
      <c r="F43" s="21">
        <v>6.35</v>
      </c>
    </row>
    <row r="44" spans="1:6" ht="25.5" x14ac:dyDescent="0.2">
      <c r="A44" s="18">
        <v>42</v>
      </c>
      <c r="B44" s="19" t="s">
        <v>182</v>
      </c>
      <c r="C44" s="18" t="s">
        <v>173</v>
      </c>
      <c r="D44" s="19" t="s">
        <v>181</v>
      </c>
      <c r="E44" s="20">
        <v>181777.28</v>
      </c>
      <c r="F44" s="21">
        <v>7</v>
      </c>
    </row>
    <row r="45" spans="1:6" ht="25.5" x14ac:dyDescent="0.2">
      <c r="A45" s="18">
        <v>43</v>
      </c>
      <c r="B45" s="19" t="s">
        <v>182</v>
      </c>
      <c r="C45" s="18" t="s">
        <v>173</v>
      </c>
      <c r="D45" s="19" t="s">
        <v>181</v>
      </c>
      <c r="E45" s="20">
        <v>42402</v>
      </c>
      <c r="F45" s="21">
        <v>2</v>
      </c>
    </row>
    <row r="46" spans="1:6" ht="25.5" x14ac:dyDescent="0.2">
      <c r="A46" s="18">
        <v>44</v>
      </c>
      <c r="B46" s="19" t="s">
        <v>183</v>
      </c>
      <c r="C46" s="18" t="s">
        <v>173</v>
      </c>
      <c r="D46" s="19" t="s">
        <v>181</v>
      </c>
      <c r="E46" s="20">
        <v>132986</v>
      </c>
      <c r="F46" s="21">
        <v>6.04</v>
      </c>
    </row>
    <row r="47" spans="1:6" x14ac:dyDescent="0.2">
      <c r="A47" s="18">
        <v>45</v>
      </c>
      <c r="B47" s="19" t="s">
        <v>184</v>
      </c>
      <c r="C47" s="18" t="s">
        <v>258</v>
      </c>
      <c r="D47" s="19" t="s">
        <v>181</v>
      </c>
      <c r="E47" s="20">
        <v>26500</v>
      </c>
      <c r="F47" s="21">
        <v>1.25</v>
      </c>
    </row>
    <row r="48" spans="1:6" ht="25.5" x14ac:dyDescent="0.2">
      <c r="A48" s="18">
        <v>52</v>
      </c>
      <c r="B48" s="19" t="s">
        <v>185</v>
      </c>
      <c r="C48" s="18" t="s">
        <v>173</v>
      </c>
      <c r="D48" s="19" t="s">
        <v>181</v>
      </c>
      <c r="E48" s="20">
        <v>32000</v>
      </c>
      <c r="F48" s="21">
        <v>1.5</v>
      </c>
    </row>
    <row r="49" spans="1:6" ht="25.5" x14ac:dyDescent="0.2">
      <c r="A49" s="18">
        <v>53</v>
      </c>
      <c r="B49" s="19" t="s">
        <v>186</v>
      </c>
      <c r="C49" s="18" t="s">
        <v>173</v>
      </c>
      <c r="D49" s="19" t="s">
        <v>181</v>
      </c>
      <c r="E49" s="20">
        <v>53000</v>
      </c>
      <c r="F49" s="21">
        <v>2.44</v>
      </c>
    </row>
    <row r="50" spans="1:6" ht="25.5" x14ac:dyDescent="0.2">
      <c r="A50" s="18">
        <v>54</v>
      </c>
      <c r="B50" s="19" t="s">
        <v>186</v>
      </c>
      <c r="C50" s="18" t="s">
        <v>173</v>
      </c>
      <c r="D50" s="19" t="s">
        <v>181</v>
      </c>
      <c r="E50" s="20">
        <v>75000</v>
      </c>
      <c r="F50" s="21">
        <v>3.53</v>
      </c>
    </row>
    <row r="51" spans="1:6" ht="25.5" x14ac:dyDescent="0.2">
      <c r="A51" s="18">
        <v>55</v>
      </c>
      <c r="B51" s="19" t="s">
        <v>187</v>
      </c>
      <c r="C51" s="18" t="s">
        <v>258</v>
      </c>
      <c r="D51" s="19" t="s">
        <v>181</v>
      </c>
      <c r="E51" s="20">
        <v>9000</v>
      </c>
      <c r="F51" s="21">
        <v>0.28000000000000003</v>
      </c>
    </row>
    <row r="52" spans="1:6" ht="25.5" x14ac:dyDescent="0.2">
      <c r="A52" s="18">
        <v>56</v>
      </c>
      <c r="B52" s="19" t="s">
        <v>41</v>
      </c>
      <c r="C52" s="18" t="s">
        <v>258</v>
      </c>
      <c r="D52" s="19" t="s">
        <v>181</v>
      </c>
      <c r="E52" s="20">
        <v>40224</v>
      </c>
      <c r="F52" s="21">
        <v>1.98</v>
      </c>
    </row>
    <row r="53" spans="1:6" x14ac:dyDescent="0.2">
      <c r="A53" s="18">
        <v>57</v>
      </c>
      <c r="B53" s="19" t="s">
        <v>188</v>
      </c>
      <c r="C53" s="18" t="s">
        <v>258</v>
      </c>
      <c r="D53" s="19" t="s">
        <v>181</v>
      </c>
      <c r="E53" s="20">
        <v>12450</v>
      </c>
      <c r="F53" s="21">
        <v>0.57999999999999996</v>
      </c>
    </row>
    <row r="54" spans="1:6" x14ac:dyDescent="0.2">
      <c r="A54" s="18">
        <v>58</v>
      </c>
      <c r="B54" s="19" t="s">
        <v>188</v>
      </c>
      <c r="C54" s="18" t="s">
        <v>258</v>
      </c>
      <c r="D54" s="19" t="s">
        <v>181</v>
      </c>
      <c r="E54" s="20">
        <v>15950</v>
      </c>
      <c r="F54" s="21">
        <v>0.75</v>
      </c>
    </row>
    <row r="55" spans="1:6" x14ac:dyDescent="0.2">
      <c r="A55" s="18">
        <v>60</v>
      </c>
      <c r="B55" s="19" t="s">
        <v>188</v>
      </c>
      <c r="C55" s="18" t="s">
        <v>258</v>
      </c>
      <c r="D55" s="19" t="s">
        <v>181</v>
      </c>
      <c r="E55" s="20">
        <v>7680</v>
      </c>
      <c r="F55" s="21">
        <v>0.36</v>
      </c>
    </row>
    <row r="56" spans="1:6" x14ac:dyDescent="0.2">
      <c r="A56" s="18">
        <v>61</v>
      </c>
      <c r="B56" s="19" t="s">
        <v>188</v>
      </c>
      <c r="C56" s="18" t="s">
        <v>258</v>
      </c>
      <c r="D56" s="19" t="s">
        <v>181</v>
      </c>
      <c r="E56" s="20">
        <v>13450</v>
      </c>
      <c r="F56" s="21">
        <v>0.63</v>
      </c>
    </row>
    <row r="57" spans="1:6" x14ac:dyDescent="0.2">
      <c r="A57" s="18">
        <v>63</v>
      </c>
      <c r="B57" s="19" t="s">
        <v>188</v>
      </c>
      <c r="C57" s="18" t="s">
        <v>258</v>
      </c>
      <c r="D57" s="19" t="s">
        <v>181</v>
      </c>
      <c r="E57" s="20">
        <v>8480</v>
      </c>
      <c r="F57" s="21">
        <v>0.4</v>
      </c>
    </row>
    <row r="58" spans="1:6" ht="25.5" x14ac:dyDescent="0.2">
      <c r="A58" s="18">
        <v>64</v>
      </c>
      <c r="B58" s="19" t="s">
        <v>189</v>
      </c>
      <c r="C58" s="18" t="s">
        <v>258</v>
      </c>
      <c r="D58" s="19" t="s">
        <v>181</v>
      </c>
      <c r="E58" s="20">
        <v>133275</v>
      </c>
      <c r="F58" s="21">
        <v>5.81</v>
      </c>
    </row>
    <row r="59" spans="1:6" ht="25.5" x14ac:dyDescent="0.2">
      <c r="A59" s="18">
        <v>66</v>
      </c>
      <c r="B59" s="19" t="s">
        <v>189</v>
      </c>
      <c r="C59" s="18" t="s">
        <v>258</v>
      </c>
      <c r="D59" s="19" t="s">
        <v>181</v>
      </c>
      <c r="E59" s="20">
        <v>129848</v>
      </c>
      <c r="F59" s="21">
        <v>5.76</v>
      </c>
    </row>
    <row r="60" spans="1:6" ht="25.5" x14ac:dyDescent="0.2">
      <c r="A60" s="18">
        <v>67</v>
      </c>
      <c r="B60" s="19" t="s">
        <v>189</v>
      </c>
      <c r="C60" s="18" t="s">
        <v>173</v>
      </c>
      <c r="D60" s="19" t="s">
        <v>181</v>
      </c>
      <c r="E60" s="20">
        <v>139787</v>
      </c>
      <c r="F60" s="21">
        <v>6.59</v>
      </c>
    </row>
    <row r="61" spans="1:6" ht="25.5" x14ac:dyDescent="0.2">
      <c r="A61" s="18">
        <v>68</v>
      </c>
      <c r="B61" s="19" t="s">
        <v>189</v>
      </c>
      <c r="C61" s="18" t="s">
        <v>258</v>
      </c>
      <c r="D61" s="19" t="s">
        <v>181</v>
      </c>
      <c r="E61" s="20">
        <v>96305</v>
      </c>
      <c r="F61" s="21">
        <v>4.46</v>
      </c>
    </row>
    <row r="62" spans="1:6" ht="25.5" x14ac:dyDescent="0.2">
      <c r="A62" s="18">
        <v>69</v>
      </c>
      <c r="B62" s="19" t="s">
        <v>189</v>
      </c>
      <c r="C62" s="18" t="s">
        <v>173</v>
      </c>
      <c r="D62" s="19" t="s">
        <v>181</v>
      </c>
      <c r="E62" s="20">
        <v>118789</v>
      </c>
      <c r="F62" s="21">
        <v>5.53</v>
      </c>
    </row>
    <row r="63" spans="1:6" ht="25.5" x14ac:dyDescent="0.2">
      <c r="A63" s="18">
        <v>70</v>
      </c>
      <c r="B63" s="19" t="s">
        <v>189</v>
      </c>
      <c r="C63" s="18" t="s">
        <v>258</v>
      </c>
      <c r="D63" s="19" t="s">
        <v>181</v>
      </c>
      <c r="E63" s="20">
        <v>169268</v>
      </c>
      <c r="F63" s="21">
        <v>7</v>
      </c>
    </row>
    <row r="64" spans="1:6" ht="25.5" x14ac:dyDescent="0.2">
      <c r="A64" s="18">
        <v>71</v>
      </c>
      <c r="B64" s="19" t="s">
        <v>189</v>
      </c>
      <c r="C64" s="18" t="s">
        <v>173</v>
      </c>
      <c r="D64" s="19" t="s">
        <v>181</v>
      </c>
      <c r="E64" s="20">
        <v>205324</v>
      </c>
      <c r="F64" s="21">
        <v>7</v>
      </c>
    </row>
    <row r="65" spans="1:6" ht="25.5" x14ac:dyDescent="0.2">
      <c r="A65" s="18">
        <v>72</v>
      </c>
      <c r="B65" s="19" t="s">
        <v>189</v>
      </c>
      <c r="C65" s="18" t="s">
        <v>173</v>
      </c>
      <c r="D65" s="19" t="s">
        <v>181</v>
      </c>
      <c r="E65" s="20">
        <v>89430</v>
      </c>
      <c r="F65" s="21">
        <v>4.21</v>
      </c>
    </row>
    <row r="66" spans="1:6" ht="25.5" x14ac:dyDescent="0.2">
      <c r="A66" s="18">
        <v>73</v>
      </c>
      <c r="B66" s="19" t="s">
        <v>189</v>
      </c>
      <c r="C66" s="18" t="s">
        <v>173</v>
      </c>
      <c r="D66" s="19" t="s">
        <v>181</v>
      </c>
      <c r="E66" s="20">
        <v>127706</v>
      </c>
      <c r="F66" s="21">
        <v>6</v>
      </c>
    </row>
    <row r="67" spans="1:6" ht="25.5" x14ac:dyDescent="0.2">
      <c r="A67" s="18">
        <v>74</v>
      </c>
      <c r="B67" s="19" t="s">
        <v>189</v>
      </c>
      <c r="C67" s="18" t="s">
        <v>258</v>
      </c>
      <c r="D67" s="19" t="s">
        <v>181</v>
      </c>
      <c r="E67" s="20">
        <v>84675.999999999985</v>
      </c>
      <c r="F67" s="21">
        <v>3.91</v>
      </c>
    </row>
    <row r="68" spans="1:6" ht="25.5" x14ac:dyDescent="0.2">
      <c r="A68" s="18">
        <v>75</v>
      </c>
      <c r="B68" s="19" t="s">
        <v>189</v>
      </c>
      <c r="C68" s="18" t="s">
        <v>258</v>
      </c>
      <c r="D68" s="19" t="s">
        <v>181</v>
      </c>
      <c r="E68" s="20">
        <v>80850.000000000015</v>
      </c>
      <c r="F68" s="21">
        <v>3.58</v>
      </c>
    </row>
    <row r="69" spans="1:6" ht="25.5" x14ac:dyDescent="0.2">
      <c r="A69" s="18">
        <v>76</v>
      </c>
      <c r="B69" s="19" t="s">
        <v>189</v>
      </c>
      <c r="C69" s="18" t="s">
        <v>258</v>
      </c>
      <c r="D69" s="19" t="s">
        <v>181</v>
      </c>
      <c r="E69" s="20">
        <v>63600</v>
      </c>
      <c r="F69" s="21">
        <v>3</v>
      </c>
    </row>
    <row r="70" spans="1:6" ht="25.5" x14ac:dyDescent="0.2">
      <c r="A70" s="18">
        <v>77</v>
      </c>
      <c r="B70" s="19" t="s">
        <v>189</v>
      </c>
      <c r="C70" s="18" t="s">
        <v>258</v>
      </c>
      <c r="D70" s="19" t="s">
        <v>181</v>
      </c>
      <c r="E70" s="20">
        <v>35200</v>
      </c>
      <c r="F70" s="21">
        <v>1.58</v>
      </c>
    </row>
    <row r="71" spans="1:6" ht="25.5" x14ac:dyDescent="0.2">
      <c r="A71" s="18">
        <v>78</v>
      </c>
      <c r="B71" s="19" t="s">
        <v>189</v>
      </c>
      <c r="C71" s="18" t="s">
        <v>258</v>
      </c>
      <c r="D71" s="19" t="s">
        <v>181</v>
      </c>
      <c r="E71" s="20">
        <v>30181</v>
      </c>
      <c r="F71" s="21">
        <v>1.21</v>
      </c>
    </row>
    <row r="72" spans="1:6" ht="25.5" x14ac:dyDescent="0.2">
      <c r="A72" s="18">
        <v>80</v>
      </c>
      <c r="B72" s="19" t="s">
        <v>189</v>
      </c>
      <c r="C72" s="18" t="s">
        <v>258</v>
      </c>
      <c r="D72" s="19" t="s">
        <v>181</v>
      </c>
      <c r="E72" s="20">
        <v>95396</v>
      </c>
      <c r="F72" s="21">
        <v>4.3499999999999996</v>
      </c>
    </row>
    <row r="73" spans="1:6" x14ac:dyDescent="0.2">
      <c r="A73" s="18">
        <v>82</v>
      </c>
      <c r="B73" s="19" t="s">
        <v>180</v>
      </c>
      <c r="C73" s="18" t="s">
        <v>258</v>
      </c>
      <c r="D73" s="19" t="s">
        <v>181</v>
      </c>
      <c r="E73" s="20">
        <v>60000</v>
      </c>
      <c r="F73" s="21">
        <v>0.94</v>
      </c>
    </row>
    <row r="74" spans="1:6" ht="25.5" x14ac:dyDescent="0.2">
      <c r="A74" s="18">
        <v>83</v>
      </c>
      <c r="B74" s="19" t="s">
        <v>190</v>
      </c>
      <c r="C74" s="18" t="s">
        <v>258</v>
      </c>
      <c r="D74" s="19" t="s">
        <v>181</v>
      </c>
      <c r="E74" s="20">
        <v>18816</v>
      </c>
      <c r="F74" s="21">
        <v>0.94</v>
      </c>
    </row>
    <row r="75" spans="1:6" ht="25.5" x14ac:dyDescent="0.2">
      <c r="A75" s="18">
        <v>84</v>
      </c>
      <c r="B75" s="19" t="s">
        <v>185</v>
      </c>
      <c r="C75" s="18" t="s">
        <v>258</v>
      </c>
      <c r="D75" s="19" t="s">
        <v>191</v>
      </c>
      <c r="E75" s="20">
        <v>10801</v>
      </c>
      <c r="F75" s="21">
        <v>0.46</v>
      </c>
    </row>
    <row r="76" spans="1:6" ht="25.5" x14ac:dyDescent="0.2">
      <c r="A76" s="18">
        <v>85</v>
      </c>
      <c r="B76" s="19" t="s">
        <v>185</v>
      </c>
      <c r="C76" s="18" t="s">
        <v>258</v>
      </c>
      <c r="D76" s="19" t="s">
        <v>191</v>
      </c>
      <c r="E76" s="20">
        <v>67068</v>
      </c>
      <c r="F76" s="21">
        <v>3.08</v>
      </c>
    </row>
    <row r="77" spans="1:6" ht="25.5" x14ac:dyDescent="0.2">
      <c r="A77" s="18">
        <v>86</v>
      </c>
      <c r="B77" s="19" t="s">
        <v>185</v>
      </c>
      <c r="C77" s="18" t="s">
        <v>258</v>
      </c>
      <c r="D77" s="19" t="s">
        <v>191</v>
      </c>
      <c r="E77" s="20">
        <v>39053</v>
      </c>
      <c r="F77" s="21">
        <v>1.78</v>
      </c>
    </row>
    <row r="78" spans="1:6" ht="25.5" x14ac:dyDescent="0.2">
      <c r="A78" s="18">
        <v>87</v>
      </c>
      <c r="B78" s="19" t="s">
        <v>185</v>
      </c>
      <c r="C78" s="18" t="s">
        <v>173</v>
      </c>
      <c r="D78" s="19" t="s">
        <v>191</v>
      </c>
      <c r="E78" s="20">
        <v>52518</v>
      </c>
      <c r="F78" s="21">
        <v>2.41</v>
      </c>
    </row>
    <row r="79" spans="1:6" ht="25.5" x14ac:dyDescent="0.2">
      <c r="A79" s="18">
        <v>88</v>
      </c>
      <c r="B79" s="19" t="s">
        <v>185</v>
      </c>
      <c r="C79" s="18" t="s">
        <v>258</v>
      </c>
      <c r="D79" s="19" t="s">
        <v>191</v>
      </c>
      <c r="E79" s="20">
        <v>50811</v>
      </c>
      <c r="F79" s="21">
        <v>2.34</v>
      </c>
    </row>
    <row r="80" spans="1:6" ht="25.5" x14ac:dyDescent="0.2">
      <c r="A80" s="18">
        <v>89</v>
      </c>
      <c r="B80" s="19" t="s">
        <v>193</v>
      </c>
      <c r="C80" s="18" t="s">
        <v>192</v>
      </c>
      <c r="D80" s="19" t="s">
        <v>194</v>
      </c>
      <c r="E80" s="20">
        <v>15500</v>
      </c>
      <c r="F80" s="21">
        <v>0.73</v>
      </c>
    </row>
    <row r="81" spans="1:6" ht="25.5" x14ac:dyDescent="0.2">
      <c r="A81" s="18">
        <v>90</v>
      </c>
      <c r="B81" s="19" t="s">
        <v>193</v>
      </c>
      <c r="C81" s="18" t="s">
        <v>259</v>
      </c>
      <c r="D81" s="19" t="s">
        <v>194</v>
      </c>
      <c r="E81" s="20">
        <v>15500</v>
      </c>
      <c r="F81" s="21">
        <v>0.73</v>
      </c>
    </row>
    <row r="82" spans="1:6" ht="25.5" x14ac:dyDescent="0.2">
      <c r="A82" s="18">
        <v>91</v>
      </c>
      <c r="B82" s="19" t="s">
        <v>193</v>
      </c>
      <c r="C82" s="18" t="s">
        <v>259</v>
      </c>
      <c r="D82" s="19" t="s">
        <v>194</v>
      </c>
      <c r="E82" s="20">
        <v>16000</v>
      </c>
      <c r="F82" s="21">
        <v>0.75</v>
      </c>
    </row>
    <row r="83" spans="1:6" ht="25.5" x14ac:dyDescent="0.2">
      <c r="A83" s="18">
        <v>92</v>
      </c>
      <c r="B83" s="19" t="s">
        <v>195</v>
      </c>
      <c r="C83" s="18" t="s">
        <v>192</v>
      </c>
      <c r="D83" s="19" t="s">
        <v>194</v>
      </c>
      <c r="E83" s="20">
        <v>61500</v>
      </c>
      <c r="F83" s="21">
        <v>2.9</v>
      </c>
    </row>
    <row r="84" spans="1:6" ht="25.5" x14ac:dyDescent="0.2">
      <c r="A84" s="18">
        <v>93</v>
      </c>
      <c r="B84" s="19" t="s">
        <v>196</v>
      </c>
      <c r="C84" s="18" t="s">
        <v>259</v>
      </c>
      <c r="D84" s="19" t="s">
        <v>194</v>
      </c>
      <c r="E84" s="20">
        <v>12000</v>
      </c>
      <c r="F84" s="21">
        <v>0.56000000000000005</v>
      </c>
    </row>
    <row r="85" spans="1:6" x14ac:dyDescent="0.2">
      <c r="A85" s="18">
        <v>94</v>
      </c>
      <c r="B85" s="19" t="s">
        <v>197</v>
      </c>
      <c r="C85" s="18" t="s">
        <v>259</v>
      </c>
      <c r="D85" s="19" t="s">
        <v>194</v>
      </c>
      <c r="E85" s="20">
        <v>16000</v>
      </c>
      <c r="F85" s="21">
        <v>0.8</v>
      </c>
    </row>
    <row r="86" spans="1:6" ht="25.5" x14ac:dyDescent="0.2">
      <c r="A86" s="18">
        <v>96</v>
      </c>
      <c r="B86" s="19" t="s">
        <v>198</v>
      </c>
      <c r="C86" s="18" t="s">
        <v>259</v>
      </c>
      <c r="D86" s="19" t="s">
        <v>194</v>
      </c>
      <c r="E86" s="20">
        <v>19000</v>
      </c>
      <c r="F86" s="21">
        <v>0.75</v>
      </c>
    </row>
    <row r="87" spans="1:6" x14ac:dyDescent="0.2">
      <c r="A87" s="18">
        <v>97</v>
      </c>
      <c r="B87" s="19" t="s">
        <v>199</v>
      </c>
      <c r="C87" s="18" t="s">
        <v>192</v>
      </c>
      <c r="D87" s="19" t="s">
        <v>194</v>
      </c>
      <c r="E87" s="20">
        <v>86799</v>
      </c>
      <c r="F87" s="21">
        <v>1.93</v>
      </c>
    </row>
    <row r="88" spans="1:6" x14ac:dyDescent="0.2">
      <c r="A88" s="18">
        <v>98</v>
      </c>
      <c r="B88" s="19" t="s">
        <v>200</v>
      </c>
      <c r="C88" s="18" t="s">
        <v>192</v>
      </c>
      <c r="D88" s="19" t="s">
        <v>194</v>
      </c>
      <c r="E88" s="20">
        <v>20000</v>
      </c>
      <c r="F88" s="21">
        <v>0.94</v>
      </c>
    </row>
    <row r="89" spans="1:6" x14ac:dyDescent="0.2">
      <c r="A89" s="18">
        <v>99</v>
      </c>
      <c r="B89" s="19" t="s">
        <v>201</v>
      </c>
      <c r="C89" s="18" t="s">
        <v>259</v>
      </c>
      <c r="D89" s="19" t="s">
        <v>194</v>
      </c>
      <c r="E89" s="20">
        <v>23000</v>
      </c>
      <c r="F89" s="21">
        <v>0.99</v>
      </c>
    </row>
    <row r="90" spans="1:6" x14ac:dyDescent="0.2">
      <c r="A90" s="18">
        <v>100</v>
      </c>
      <c r="B90" s="19" t="s">
        <v>202</v>
      </c>
      <c r="C90" s="18" t="s">
        <v>259</v>
      </c>
      <c r="D90" s="19" t="s">
        <v>194</v>
      </c>
      <c r="E90" s="20">
        <v>18000</v>
      </c>
      <c r="F90" s="21">
        <v>0.56000000000000005</v>
      </c>
    </row>
    <row r="91" spans="1:6" ht="25.5" x14ac:dyDescent="0.2">
      <c r="A91" s="18">
        <v>101</v>
      </c>
      <c r="B91" s="19" t="s">
        <v>203</v>
      </c>
      <c r="C91" s="18" t="s">
        <v>192</v>
      </c>
      <c r="D91" s="19" t="s">
        <v>194</v>
      </c>
      <c r="E91" s="20">
        <v>20700</v>
      </c>
      <c r="F91" s="21">
        <v>0.93</v>
      </c>
    </row>
    <row r="92" spans="1:6" ht="25.5" x14ac:dyDescent="0.2">
      <c r="A92" s="18">
        <v>102</v>
      </c>
      <c r="B92" s="19" t="s">
        <v>203</v>
      </c>
      <c r="C92" s="18" t="s">
        <v>259</v>
      </c>
      <c r="D92" s="19" t="s">
        <v>194</v>
      </c>
      <c r="E92" s="20">
        <v>43200</v>
      </c>
      <c r="F92" s="21">
        <v>1.99</v>
      </c>
    </row>
    <row r="93" spans="1:6" ht="25.5" x14ac:dyDescent="0.2">
      <c r="A93" s="18">
        <v>103</v>
      </c>
      <c r="B93" s="19" t="s">
        <v>203</v>
      </c>
      <c r="C93" s="18" t="s">
        <v>259</v>
      </c>
      <c r="D93" s="19" t="s">
        <v>194</v>
      </c>
      <c r="E93" s="20">
        <v>27112</v>
      </c>
      <c r="F93" s="21">
        <v>1.19</v>
      </c>
    </row>
    <row r="94" spans="1:6" x14ac:dyDescent="0.2">
      <c r="A94" s="18">
        <v>104</v>
      </c>
      <c r="B94" s="19" t="s">
        <v>204</v>
      </c>
      <c r="C94" s="18" t="s">
        <v>192</v>
      </c>
      <c r="D94" s="19" t="s">
        <v>194</v>
      </c>
      <c r="E94" s="20">
        <v>15000</v>
      </c>
      <c r="F94" s="21">
        <v>0.66</v>
      </c>
    </row>
    <row r="95" spans="1:6" x14ac:dyDescent="0.2">
      <c r="A95" s="18">
        <v>105</v>
      </c>
      <c r="B95" s="19" t="s">
        <v>204</v>
      </c>
      <c r="C95" s="18" t="s">
        <v>259</v>
      </c>
      <c r="D95" s="19" t="s">
        <v>194</v>
      </c>
      <c r="E95" s="20">
        <v>15000</v>
      </c>
      <c r="F95" s="21">
        <v>0.66</v>
      </c>
    </row>
    <row r="96" spans="1:6" ht="25.5" x14ac:dyDescent="0.2">
      <c r="A96" s="18">
        <v>106</v>
      </c>
      <c r="B96" s="19" t="s">
        <v>205</v>
      </c>
      <c r="C96" s="18" t="s">
        <v>259</v>
      </c>
      <c r="D96" s="19" t="s">
        <v>194</v>
      </c>
      <c r="E96" s="20">
        <v>5000</v>
      </c>
      <c r="F96" s="21">
        <v>0.23</v>
      </c>
    </row>
    <row r="97" spans="1:6" ht="25.5" x14ac:dyDescent="0.2">
      <c r="A97" s="18">
        <v>107</v>
      </c>
      <c r="B97" s="19" t="s">
        <v>206</v>
      </c>
      <c r="C97" s="18" t="s">
        <v>259</v>
      </c>
      <c r="D97" s="19" t="s">
        <v>194</v>
      </c>
      <c r="E97" s="20">
        <v>25000</v>
      </c>
      <c r="F97" s="21">
        <v>0.89</v>
      </c>
    </row>
    <row r="98" spans="1:6" ht="25.5" x14ac:dyDescent="0.2">
      <c r="A98" s="18">
        <v>108</v>
      </c>
      <c r="B98" s="19" t="s">
        <v>206</v>
      </c>
      <c r="C98" s="18" t="s">
        <v>259</v>
      </c>
      <c r="D98" s="19" t="s">
        <v>194</v>
      </c>
      <c r="E98" s="20">
        <v>17000</v>
      </c>
      <c r="F98" s="21">
        <v>0.7</v>
      </c>
    </row>
    <row r="99" spans="1:6" ht="25.5" x14ac:dyDescent="0.2">
      <c r="A99" s="18">
        <v>109</v>
      </c>
      <c r="B99" s="19" t="s">
        <v>207</v>
      </c>
      <c r="C99" s="18" t="s">
        <v>259</v>
      </c>
      <c r="D99" s="19" t="s">
        <v>172</v>
      </c>
      <c r="E99" s="20">
        <v>31614</v>
      </c>
      <c r="F99" s="21">
        <v>1.58</v>
      </c>
    </row>
    <row r="100" spans="1:6" ht="25.5" x14ac:dyDescent="0.2">
      <c r="A100" s="18">
        <v>110</v>
      </c>
      <c r="B100" s="19" t="s">
        <v>208</v>
      </c>
      <c r="C100" s="18" t="s">
        <v>192</v>
      </c>
      <c r="D100" s="19" t="s">
        <v>172</v>
      </c>
      <c r="E100" s="20">
        <v>63600</v>
      </c>
      <c r="F100" s="21">
        <v>3</v>
      </c>
    </row>
    <row r="101" spans="1:6" x14ac:dyDescent="0.2">
      <c r="A101" s="18">
        <v>118</v>
      </c>
      <c r="B101" s="19" t="s">
        <v>209</v>
      </c>
      <c r="C101" s="18" t="s">
        <v>259</v>
      </c>
      <c r="D101" s="19" t="s">
        <v>172</v>
      </c>
      <c r="E101" s="20">
        <v>1138344</v>
      </c>
      <c r="F101" s="21">
        <v>7</v>
      </c>
    </row>
    <row r="102" spans="1:6" x14ac:dyDescent="0.2">
      <c r="A102" s="18">
        <v>119</v>
      </c>
      <c r="B102" s="19" t="s">
        <v>210</v>
      </c>
      <c r="C102" s="18" t="s">
        <v>192</v>
      </c>
      <c r="D102" s="19" t="s">
        <v>172</v>
      </c>
      <c r="E102" s="20">
        <v>181920</v>
      </c>
      <c r="F102" s="21">
        <v>7</v>
      </c>
    </row>
    <row r="103" spans="1:6" x14ac:dyDescent="0.2">
      <c r="A103" s="18">
        <v>120</v>
      </c>
      <c r="B103" s="19" t="s">
        <v>210</v>
      </c>
      <c r="C103" s="18" t="s">
        <v>192</v>
      </c>
      <c r="D103" s="19" t="s">
        <v>172</v>
      </c>
      <c r="E103" s="20">
        <v>181920</v>
      </c>
      <c r="F103" s="21">
        <v>7</v>
      </c>
    </row>
    <row r="104" spans="1:6" x14ac:dyDescent="0.2">
      <c r="A104" s="18">
        <v>121</v>
      </c>
      <c r="B104" s="19" t="s">
        <v>210</v>
      </c>
      <c r="C104" s="18" t="s">
        <v>259</v>
      </c>
      <c r="D104" s="19" t="s">
        <v>172</v>
      </c>
      <c r="E104" s="20">
        <v>181920</v>
      </c>
      <c r="F104" s="21">
        <v>7</v>
      </c>
    </row>
    <row r="105" spans="1:6" x14ac:dyDescent="0.2">
      <c r="A105" s="18">
        <v>122</v>
      </c>
      <c r="B105" s="19" t="s">
        <v>210</v>
      </c>
      <c r="C105" s="18" t="s">
        <v>259</v>
      </c>
      <c r="D105" s="19" t="s">
        <v>172</v>
      </c>
      <c r="E105" s="20">
        <v>181920</v>
      </c>
      <c r="F105" s="21">
        <v>7</v>
      </c>
    </row>
    <row r="106" spans="1:6" x14ac:dyDescent="0.2">
      <c r="A106" s="18">
        <v>123</v>
      </c>
      <c r="B106" s="19" t="s">
        <v>210</v>
      </c>
      <c r="C106" s="18" t="s">
        <v>259</v>
      </c>
      <c r="D106" s="19" t="s">
        <v>172</v>
      </c>
      <c r="E106" s="20">
        <v>181920</v>
      </c>
      <c r="F106" s="21">
        <v>7</v>
      </c>
    </row>
    <row r="107" spans="1:6" ht="25.5" x14ac:dyDescent="0.2">
      <c r="A107" s="18">
        <v>124</v>
      </c>
      <c r="B107" s="19" t="s">
        <v>211</v>
      </c>
      <c r="C107" s="18" t="s">
        <v>259</v>
      </c>
      <c r="D107" s="19" t="s">
        <v>172</v>
      </c>
      <c r="E107" s="20">
        <v>224800</v>
      </c>
      <c r="F107" s="21">
        <v>7</v>
      </c>
    </row>
    <row r="108" spans="1:6" ht="25.5" x14ac:dyDescent="0.2">
      <c r="A108" s="18">
        <v>125</v>
      </c>
      <c r="B108" s="19" t="s">
        <v>211</v>
      </c>
      <c r="C108" s="18" t="s">
        <v>259</v>
      </c>
      <c r="D108" s="19" t="s">
        <v>172</v>
      </c>
      <c r="E108" s="20">
        <v>124351</v>
      </c>
      <c r="F108" s="21">
        <v>5.21</v>
      </c>
    </row>
    <row r="109" spans="1:6" ht="25.5" x14ac:dyDescent="0.2">
      <c r="A109" s="18">
        <v>126</v>
      </c>
      <c r="B109" s="19" t="s">
        <v>211</v>
      </c>
      <c r="C109" s="18" t="s">
        <v>259</v>
      </c>
      <c r="D109" s="19" t="s">
        <v>172</v>
      </c>
      <c r="E109" s="20">
        <v>256221</v>
      </c>
      <c r="F109" s="21">
        <v>7</v>
      </c>
    </row>
    <row r="110" spans="1:6" x14ac:dyDescent="0.2">
      <c r="A110" s="18">
        <v>127</v>
      </c>
      <c r="B110" s="19" t="s">
        <v>202</v>
      </c>
      <c r="C110" s="18" t="s">
        <v>259</v>
      </c>
      <c r="D110" s="19" t="s">
        <v>172</v>
      </c>
      <c r="E110" s="20">
        <v>25600</v>
      </c>
      <c r="F110" s="21">
        <v>1.2</v>
      </c>
    </row>
    <row r="111" spans="1:6" ht="25.5" x14ac:dyDescent="0.2">
      <c r="A111" s="18">
        <v>128</v>
      </c>
      <c r="B111" s="19" t="s">
        <v>203</v>
      </c>
      <c r="C111" s="18" t="s">
        <v>259</v>
      </c>
      <c r="D111" s="19" t="s">
        <v>172</v>
      </c>
      <c r="E111" s="20">
        <v>207700</v>
      </c>
      <c r="F111" s="21">
        <v>7</v>
      </c>
    </row>
    <row r="112" spans="1:6" ht="25.5" x14ac:dyDescent="0.2">
      <c r="A112" s="18">
        <v>129</v>
      </c>
      <c r="B112" s="19" t="s">
        <v>203</v>
      </c>
      <c r="C112" s="18" t="s">
        <v>259</v>
      </c>
      <c r="D112" s="19" t="s">
        <v>172</v>
      </c>
      <c r="E112" s="20">
        <v>112400</v>
      </c>
      <c r="F112" s="21">
        <v>4.62</v>
      </c>
    </row>
    <row r="113" spans="1:6" ht="25.5" x14ac:dyDescent="0.2">
      <c r="A113" s="18">
        <v>130</v>
      </c>
      <c r="B113" s="19" t="s">
        <v>203</v>
      </c>
      <c r="C113" s="18" t="s">
        <v>192</v>
      </c>
      <c r="D113" s="19" t="s">
        <v>172</v>
      </c>
      <c r="E113" s="20">
        <v>157400</v>
      </c>
      <c r="F113" s="21">
        <v>7</v>
      </c>
    </row>
    <row r="114" spans="1:6" ht="25.5" x14ac:dyDescent="0.2">
      <c r="A114" s="18">
        <v>131</v>
      </c>
      <c r="B114" s="19" t="s">
        <v>212</v>
      </c>
      <c r="C114" s="18" t="s">
        <v>259</v>
      </c>
      <c r="D114" s="19" t="s">
        <v>172</v>
      </c>
      <c r="E114" s="20">
        <v>6466</v>
      </c>
      <c r="F114" s="21">
        <v>0.3</v>
      </c>
    </row>
    <row r="115" spans="1:6" ht="25.5" x14ac:dyDescent="0.2">
      <c r="A115" s="18">
        <v>132</v>
      </c>
      <c r="B115" s="19" t="s">
        <v>212</v>
      </c>
      <c r="C115" s="18" t="s">
        <v>259</v>
      </c>
      <c r="D115" s="19" t="s">
        <v>172</v>
      </c>
      <c r="E115" s="20">
        <v>4000</v>
      </c>
      <c r="F115" s="21">
        <v>0.18</v>
      </c>
    </row>
    <row r="116" spans="1:6" ht="25.5" x14ac:dyDescent="0.2">
      <c r="A116" s="18">
        <v>133</v>
      </c>
      <c r="B116" s="19" t="s">
        <v>212</v>
      </c>
      <c r="C116" s="18" t="s">
        <v>259</v>
      </c>
      <c r="D116" s="19" t="s">
        <v>172</v>
      </c>
      <c r="E116" s="20">
        <v>6300</v>
      </c>
      <c r="F116" s="21">
        <v>0.28999999999999998</v>
      </c>
    </row>
    <row r="117" spans="1:6" ht="25.5" x14ac:dyDescent="0.2">
      <c r="A117" s="18">
        <v>148</v>
      </c>
      <c r="B117" s="19" t="s">
        <v>213</v>
      </c>
      <c r="C117" s="18" t="s">
        <v>259</v>
      </c>
      <c r="D117" s="19" t="s">
        <v>172</v>
      </c>
      <c r="E117" s="20">
        <v>33969</v>
      </c>
      <c r="F117" s="21">
        <v>1.69</v>
      </c>
    </row>
    <row r="118" spans="1:6" ht="25.5" x14ac:dyDescent="0.2">
      <c r="A118" s="18">
        <v>150</v>
      </c>
      <c r="B118" s="19" t="s">
        <v>213</v>
      </c>
      <c r="C118" s="18" t="s">
        <v>259</v>
      </c>
      <c r="D118" s="19" t="s">
        <v>172</v>
      </c>
      <c r="E118" s="20">
        <v>27030</v>
      </c>
      <c r="F118" s="21">
        <v>1.27</v>
      </c>
    </row>
    <row r="119" spans="1:6" ht="25.5" x14ac:dyDescent="0.2">
      <c r="A119" s="18">
        <v>151</v>
      </c>
      <c r="B119" s="19" t="s">
        <v>213</v>
      </c>
      <c r="C119" s="18" t="s">
        <v>192</v>
      </c>
      <c r="D119" s="19" t="s">
        <v>214</v>
      </c>
      <c r="E119" s="20">
        <v>13281</v>
      </c>
      <c r="F119" s="21">
        <v>0.62</v>
      </c>
    </row>
    <row r="120" spans="1:6" ht="25.5" x14ac:dyDescent="0.2">
      <c r="A120" s="18">
        <v>152</v>
      </c>
      <c r="B120" s="19" t="s">
        <v>216</v>
      </c>
      <c r="C120" s="18" t="s">
        <v>215</v>
      </c>
      <c r="D120" s="19" t="s">
        <v>175</v>
      </c>
      <c r="E120" s="20">
        <v>26000</v>
      </c>
      <c r="F120" s="21">
        <v>1.22</v>
      </c>
    </row>
    <row r="121" spans="1:6" ht="25.5" x14ac:dyDescent="0.2">
      <c r="A121" s="18">
        <v>153</v>
      </c>
      <c r="B121" s="19" t="s">
        <v>217</v>
      </c>
      <c r="C121" s="18" t="s">
        <v>260</v>
      </c>
      <c r="D121" s="19" t="s">
        <v>175</v>
      </c>
      <c r="E121" s="20">
        <f>12000</f>
        <v>12000</v>
      </c>
      <c r="F121" s="21">
        <v>0.42</v>
      </c>
    </row>
    <row r="122" spans="1:6" ht="25.5" x14ac:dyDescent="0.2">
      <c r="A122" s="18">
        <v>154</v>
      </c>
      <c r="B122" s="19" t="s">
        <v>218</v>
      </c>
      <c r="C122" s="18" t="s">
        <v>260</v>
      </c>
      <c r="D122" s="19" t="s">
        <v>175</v>
      </c>
      <c r="E122" s="20">
        <f>22950</f>
        <v>22950</v>
      </c>
      <c r="F122" s="21">
        <v>0.99</v>
      </c>
    </row>
    <row r="123" spans="1:6" x14ac:dyDescent="0.2">
      <c r="A123" s="18">
        <v>155</v>
      </c>
      <c r="B123" s="19" t="s">
        <v>219</v>
      </c>
      <c r="C123" s="18" t="s">
        <v>215</v>
      </c>
      <c r="D123" s="19" t="s">
        <v>175</v>
      </c>
      <c r="E123" s="20">
        <f>38000</f>
        <v>38000</v>
      </c>
      <c r="F123" s="21">
        <v>1.41</v>
      </c>
    </row>
    <row r="124" spans="1:6" ht="25.5" x14ac:dyDescent="0.2">
      <c r="A124" s="18">
        <v>156</v>
      </c>
      <c r="B124" s="19" t="s">
        <v>220</v>
      </c>
      <c r="C124" s="18" t="s">
        <v>215</v>
      </c>
      <c r="D124" s="19" t="s">
        <v>175</v>
      </c>
      <c r="E124" s="20">
        <f>10000</f>
        <v>10000</v>
      </c>
      <c r="F124" s="21">
        <v>0.3</v>
      </c>
    </row>
    <row r="125" spans="1:6" ht="25.5" x14ac:dyDescent="0.2">
      <c r="A125" s="18">
        <v>157</v>
      </c>
      <c r="B125" s="19" t="s">
        <v>220</v>
      </c>
      <c r="C125" s="18" t="s">
        <v>215</v>
      </c>
      <c r="D125" s="19" t="s">
        <v>175</v>
      </c>
      <c r="E125" s="20">
        <f>10000</f>
        <v>10000</v>
      </c>
      <c r="F125" s="21">
        <v>0.3</v>
      </c>
    </row>
    <row r="126" spans="1:6" ht="25.5" x14ac:dyDescent="0.2">
      <c r="A126" s="18">
        <v>158</v>
      </c>
      <c r="B126" s="19" t="s">
        <v>221</v>
      </c>
      <c r="C126" s="18" t="s">
        <v>260</v>
      </c>
      <c r="D126" s="19" t="s">
        <v>175</v>
      </c>
      <c r="E126" s="20">
        <f>16000</f>
        <v>16000</v>
      </c>
      <c r="F126" s="21">
        <v>0.66</v>
      </c>
    </row>
    <row r="127" spans="1:6" x14ac:dyDescent="0.2">
      <c r="A127" s="18">
        <v>159</v>
      </c>
      <c r="B127" s="19" t="s">
        <v>222</v>
      </c>
      <c r="C127" s="18" t="s">
        <v>215</v>
      </c>
      <c r="D127" s="19" t="s">
        <v>175</v>
      </c>
      <c r="E127" s="20">
        <f>39000</f>
        <v>39000</v>
      </c>
      <c r="F127" s="21">
        <v>1.41</v>
      </c>
    </row>
    <row r="128" spans="1:6" ht="25.5" x14ac:dyDescent="0.2">
      <c r="A128" s="18">
        <v>160</v>
      </c>
      <c r="B128" s="19" t="s">
        <v>223</v>
      </c>
      <c r="C128" s="18" t="s">
        <v>215</v>
      </c>
      <c r="D128" s="19" t="s">
        <v>175</v>
      </c>
      <c r="E128" s="20">
        <f>21500</f>
        <v>21500</v>
      </c>
      <c r="F128" s="21">
        <v>0.87</v>
      </c>
    </row>
    <row r="129" spans="1:6" ht="25.5" x14ac:dyDescent="0.2">
      <c r="A129" s="18">
        <v>161</v>
      </c>
      <c r="B129" s="19" t="s">
        <v>223</v>
      </c>
      <c r="C129" s="18" t="s">
        <v>215</v>
      </c>
      <c r="D129" s="19" t="s">
        <v>175</v>
      </c>
      <c r="E129" s="20">
        <f>21500</f>
        <v>21500</v>
      </c>
      <c r="F129" s="21">
        <v>0.87</v>
      </c>
    </row>
    <row r="130" spans="1:6" ht="25.5" x14ac:dyDescent="0.2">
      <c r="A130" s="18">
        <v>162</v>
      </c>
      <c r="B130" s="19" t="s">
        <v>224</v>
      </c>
      <c r="C130" s="18" t="s">
        <v>260</v>
      </c>
      <c r="D130" s="19" t="s">
        <v>181</v>
      </c>
      <c r="E130" s="20">
        <v>51652</v>
      </c>
      <c r="F130" s="21">
        <v>2.5499999999999998</v>
      </c>
    </row>
    <row r="131" spans="1:6" ht="25.5" x14ac:dyDescent="0.2">
      <c r="A131" s="18">
        <v>163</v>
      </c>
      <c r="B131" s="19" t="s">
        <v>225</v>
      </c>
      <c r="C131" s="18" t="s">
        <v>215</v>
      </c>
      <c r="D131" s="19" t="s">
        <v>181</v>
      </c>
      <c r="E131" s="20">
        <v>38000</v>
      </c>
      <c r="F131" s="21">
        <v>1.76</v>
      </c>
    </row>
    <row r="132" spans="1:6" ht="25.5" x14ac:dyDescent="0.2">
      <c r="A132" s="18">
        <v>164</v>
      </c>
      <c r="B132" s="19" t="s">
        <v>226</v>
      </c>
      <c r="C132" s="18" t="s">
        <v>260</v>
      </c>
      <c r="D132" s="19" t="s">
        <v>181</v>
      </c>
      <c r="E132" s="20">
        <v>15000</v>
      </c>
      <c r="F132" s="21">
        <v>0.7</v>
      </c>
    </row>
    <row r="133" spans="1:6" ht="25.5" x14ac:dyDescent="0.2">
      <c r="A133" s="18">
        <v>165</v>
      </c>
      <c r="B133" s="19" t="s">
        <v>226</v>
      </c>
      <c r="C133" s="18" t="s">
        <v>260</v>
      </c>
      <c r="D133" s="19" t="s">
        <v>181</v>
      </c>
      <c r="E133" s="20">
        <v>15000</v>
      </c>
      <c r="F133" s="21">
        <v>0.7</v>
      </c>
    </row>
    <row r="134" spans="1:6" ht="25.5" x14ac:dyDescent="0.2">
      <c r="A134" s="18">
        <v>166</v>
      </c>
      <c r="B134" s="19" t="s">
        <v>227</v>
      </c>
      <c r="C134" s="18" t="s">
        <v>260</v>
      </c>
      <c r="D134" s="19" t="s">
        <v>181</v>
      </c>
      <c r="E134" s="20">
        <v>800000</v>
      </c>
      <c r="F134" s="21">
        <v>7</v>
      </c>
    </row>
    <row r="135" spans="1:6" ht="25.5" x14ac:dyDescent="0.2">
      <c r="A135" s="18">
        <v>167</v>
      </c>
      <c r="B135" s="19" t="s">
        <v>227</v>
      </c>
      <c r="C135" s="18" t="s">
        <v>260</v>
      </c>
      <c r="D135" s="19" t="s">
        <v>181</v>
      </c>
      <c r="E135" s="20">
        <v>750000</v>
      </c>
      <c r="F135" s="21">
        <v>7</v>
      </c>
    </row>
    <row r="136" spans="1:6" ht="25.5" x14ac:dyDescent="0.2">
      <c r="A136" s="18">
        <v>168</v>
      </c>
      <c r="B136" s="19" t="s">
        <v>227</v>
      </c>
      <c r="C136" s="18" t="s">
        <v>215</v>
      </c>
      <c r="D136" s="19" t="s">
        <v>181</v>
      </c>
      <c r="E136" s="20">
        <v>750000</v>
      </c>
      <c r="F136" s="21">
        <v>7</v>
      </c>
    </row>
    <row r="137" spans="1:6" ht="25.5" x14ac:dyDescent="0.2">
      <c r="A137" s="18">
        <v>169</v>
      </c>
      <c r="B137" s="19" t="s">
        <v>227</v>
      </c>
      <c r="C137" s="18" t="s">
        <v>215</v>
      </c>
      <c r="D137" s="19" t="s">
        <v>181</v>
      </c>
      <c r="E137" s="20">
        <v>525000</v>
      </c>
      <c r="F137" s="21">
        <v>7</v>
      </c>
    </row>
    <row r="138" spans="1:6" ht="25.5" x14ac:dyDescent="0.2">
      <c r="A138" s="18">
        <v>170</v>
      </c>
      <c r="B138" s="19" t="s">
        <v>227</v>
      </c>
      <c r="C138" s="18" t="s">
        <v>260</v>
      </c>
      <c r="D138" s="19" t="s">
        <v>181</v>
      </c>
      <c r="E138" s="20">
        <v>490000</v>
      </c>
      <c r="F138" s="21">
        <v>7</v>
      </c>
    </row>
    <row r="139" spans="1:6" ht="25.5" x14ac:dyDescent="0.2">
      <c r="A139" s="18">
        <v>171</v>
      </c>
      <c r="B139" s="19" t="s">
        <v>227</v>
      </c>
      <c r="C139" s="18" t="s">
        <v>260</v>
      </c>
      <c r="D139" s="19" t="s">
        <v>181</v>
      </c>
      <c r="E139" s="20">
        <v>265000</v>
      </c>
      <c r="F139" s="21">
        <v>7</v>
      </c>
    </row>
    <row r="140" spans="1:6" x14ac:dyDescent="0.2">
      <c r="A140" s="18">
        <v>172</v>
      </c>
      <c r="B140" s="19" t="s">
        <v>228</v>
      </c>
      <c r="C140" s="18" t="s">
        <v>260</v>
      </c>
      <c r="D140" s="19" t="s">
        <v>181</v>
      </c>
      <c r="E140" s="20">
        <v>178586</v>
      </c>
      <c r="F140" s="21">
        <v>7</v>
      </c>
    </row>
    <row r="141" spans="1:6" x14ac:dyDescent="0.2">
      <c r="A141" s="18">
        <v>173</v>
      </c>
      <c r="B141" s="19" t="s">
        <v>228</v>
      </c>
      <c r="C141" s="18" t="s">
        <v>215</v>
      </c>
      <c r="D141" s="19" t="s">
        <v>181</v>
      </c>
      <c r="E141" s="20">
        <v>27816</v>
      </c>
      <c r="F141" s="21">
        <v>1.02</v>
      </c>
    </row>
    <row r="142" spans="1:6" x14ac:dyDescent="0.2">
      <c r="A142" s="18">
        <v>174</v>
      </c>
      <c r="B142" s="19" t="s">
        <v>228</v>
      </c>
      <c r="C142" s="18" t="s">
        <v>260</v>
      </c>
      <c r="D142" s="19" t="s">
        <v>181</v>
      </c>
      <c r="E142" s="20">
        <v>76081</v>
      </c>
      <c r="F142" s="21">
        <v>0.15</v>
      </c>
    </row>
    <row r="143" spans="1:6" x14ac:dyDescent="0.2">
      <c r="A143" s="18">
        <v>175</v>
      </c>
      <c r="B143" s="19" t="s">
        <v>228</v>
      </c>
      <c r="C143" s="18" t="s">
        <v>215</v>
      </c>
      <c r="D143" s="19" t="s">
        <v>181</v>
      </c>
      <c r="E143" s="20">
        <v>43000</v>
      </c>
      <c r="F143" s="21">
        <v>0.31</v>
      </c>
    </row>
    <row r="144" spans="1:6" x14ac:dyDescent="0.2">
      <c r="A144" s="18">
        <v>176</v>
      </c>
      <c r="B144" s="19" t="s">
        <v>228</v>
      </c>
      <c r="C144" s="18" t="s">
        <v>260</v>
      </c>
      <c r="D144" s="19" t="s">
        <v>181</v>
      </c>
      <c r="E144" s="20">
        <v>46269</v>
      </c>
      <c r="F144" s="21">
        <v>2.1</v>
      </c>
    </row>
    <row r="145" spans="1:6" x14ac:dyDescent="0.2">
      <c r="A145" s="18">
        <v>177</v>
      </c>
      <c r="B145" s="19" t="s">
        <v>228</v>
      </c>
      <c r="C145" s="18" t="s">
        <v>215</v>
      </c>
      <c r="D145" s="19" t="s">
        <v>181</v>
      </c>
      <c r="E145" s="20">
        <v>48121</v>
      </c>
      <c r="F145" s="21">
        <v>1.39</v>
      </c>
    </row>
    <row r="146" spans="1:6" ht="25.5" x14ac:dyDescent="0.2">
      <c r="A146" s="18">
        <v>178</v>
      </c>
      <c r="B146" s="19" t="s">
        <v>229</v>
      </c>
      <c r="C146" s="18" t="s">
        <v>260</v>
      </c>
      <c r="D146" s="19" t="s">
        <v>181</v>
      </c>
      <c r="E146" s="20">
        <v>74200</v>
      </c>
      <c r="F146" s="21">
        <v>3.5</v>
      </c>
    </row>
    <row r="147" spans="1:6" ht="25.5" x14ac:dyDescent="0.2">
      <c r="A147" s="18">
        <v>179</v>
      </c>
      <c r="B147" s="19" t="s">
        <v>230</v>
      </c>
      <c r="C147" s="18" t="s">
        <v>260</v>
      </c>
      <c r="D147" s="19" t="s">
        <v>181</v>
      </c>
      <c r="E147" s="20">
        <v>21031</v>
      </c>
      <c r="F147" s="21">
        <v>0.48</v>
      </c>
    </row>
    <row r="148" spans="1:6" ht="25.5" x14ac:dyDescent="0.2">
      <c r="A148" s="18">
        <v>180</v>
      </c>
      <c r="B148" s="19" t="s">
        <v>231</v>
      </c>
      <c r="C148" s="18" t="s">
        <v>260</v>
      </c>
      <c r="D148" s="19" t="s">
        <v>181</v>
      </c>
      <c r="E148" s="20">
        <v>54973</v>
      </c>
      <c r="F148" s="21">
        <v>2.59</v>
      </c>
    </row>
    <row r="149" spans="1:6" ht="25.5" x14ac:dyDescent="0.2">
      <c r="A149" s="18">
        <v>181</v>
      </c>
      <c r="B149" s="19" t="s">
        <v>232</v>
      </c>
      <c r="C149" s="18" t="s">
        <v>215</v>
      </c>
      <c r="D149" s="19" t="s">
        <v>181</v>
      </c>
      <c r="E149" s="20">
        <v>34600</v>
      </c>
      <c r="F149" s="21">
        <v>1.63</v>
      </c>
    </row>
    <row r="150" spans="1:6" x14ac:dyDescent="0.2">
      <c r="A150" s="18">
        <v>182</v>
      </c>
      <c r="B150" s="19" t="s">
        <v>233</v>
      </c>
      <c r="C150" s="18" t="s">
        <v>260</v>
      </c>
      <c r="D150" s="19" t="s">
        <v>181</v>
      </c>
      <c r="E150" s="20">
        <v>76715</v>
      </c>
      <c r="F150" s="21">
        <v>3.61</v>
      </c>
    </row>
    <row r="151" spans="1:6" ht="25.5" x14ac:dyDescent="0.2">
      <c r="A151" s="18">
        <v>183</v>
      </c>
      <c r="B151" s="19" t="s">
        <v>234</v>
      </c>
      <c r="C151" s="18" t="s">
        <v>260</v>
      </c>
      <c r="D151" s="19" t="s">
        <v>181</v>
      </c>
      <c r="E151" s="20">
        <v>75248</v>
      </c>
      <c r="F151" s="21">
        <v>3.66</v>
      </c>
    </row>
    <row r="152" spans="1:6" ht="25.5" x14ac:dyDescent="0.2">
      <c r="A152" s="18">
        <v>184</v>
      </c>
      <c r="B152" s="19" t="s">
        <v>234</v>
      </c>
      <c r="C152" s="18" t="s">
        <v>215</v>
      </c>
      <c r="D152" s="19" t="s">
        <v>181</v>
      </c>
      <c r="E152" s="20">
        <v>43424</v>
      </c>
      <c r="F152" s="21">
        <v>2.09</v>
      </c>
    </row>
    <row r="153" spans="1:6" ht="25.5" x14ac:dyDescent="0.2">
      <c r="A153" s="18">
        <v>185</v>
      </c>
      <c r="B153" s="19" t="s">
        <v>234</v>
      </c>
      <c r="C153" s="18" t="s">
        <v>260</v>
      </c>
      <c r="D153" s="19" t="s">
        <v>181</v>
      </c>
      <c r="E153" s="20">
        <v>100737</v>
      </c>
      <c r="F153" s="21">
        <v>4.9800000000000004</v>
      </c>
    </row>
    <row r="154" spans="1:6" ht="25.5" x14ac:dyDescent="0.2">
      <c r="A154" s="18">
        <v>186</v>
      </c>
      <c r="B154" s="19" t="s">
        <v>235</v>
      </c>
      <c r="C154" s="18" t="s">
        <v>260</v>
      </c>
      <c r="D154" s="19" t="s">
        <v>181</v>
      </c>
      <c r="E154" s="20">
        <v>95290</v>
      </c>
      <c r="F154" s="21">
        <v>4.71</v>
      </c>
    </row>
    <row r="155" spans="1:6" ht="25.5" x14ac:dyDescent="0.2">
      <c r="A155" s="18">
        <v>187</v>
      </c>
      <c r="B155" s="19" t="s">
        <v>236</v>
      </c>
      <c r="C155" s="18" t="s">
        <v>260</v>
      </c>
      <c r="D155" s="19" t="s">
        <v>181</v>
      </c>
      <c r="E155" s="20">
        <v>16960</v>
      </c>
      <c r="F155" s="21">
        <v>0.8</v>
      </c>
    </row>
    <row r="156" spans="1:6" x14ac:dyDescent="0.2">
      <c r="A156" s="18">
        <v>188</v>
      </c>
      <c r="B156" s="19" t="s">
        <v>237</v>
      </c>
      <c r="C156" s="18" t="s">
        <v>215</v>
      </c>
      <c r="D156" s="19" t="s">
        <v>181</v>
      </c>
      <c r="E156" s="20">
        <v>9037</v>
      </c>
      <c r="F156" s="21">
        <v>0.32</v>
      </c>
    </row>
    <row r="157" spans="1:6" x14ac:dyDescent="0.2">
      <c r="A157" s="18">
        <v>189</v>
      </c>
      <c r="B157" s="19" t="s">
        <v>237</v>
      </c>
      <c r="C157" s="18" t="s">
        <v>260</v>
      </c>
      <c r="D157" s="19" t="s">
        <v>181</v>
      </c>
      <c r="E157" s="20">
        <v>6198</v>
      </c>
      <c r="F157" s="21">
        <v>0.21</v>
      </c>
    </row>
    <row r="158" spans="1:6" x14ac:dyDescent="0.2">
      <c r="A158" s="18">
        <v>190</v>
      </c>
      <c r="B158" s="19" t="s">
        <v>237</v>
      </c>
      <c r="C158" s="18" t="s">
        <v>260</v>
      </c>
      <c r="D158" s="19" t="s">
        <v>181</v>
      </c>
      <c r="E158" s="20">
        <v>6042</v>
      </c>
      <c r="F158" s="21">
        <v>0.28000000000000003</v>
      </c>
    </row>
    <row r="159" spans="1:6" x14ac:dyDescent="0.2">
      <c r="A159" s="18">
        <v>191</v>
      </c>
      <c r="B159" s="19" t="s">
        <v>237</v>
      </c>
      <c r="C159" s="18" t="s">
        <v>215</v>
      </c>
      <c r="D159" s="19" t="s">
        <v>181</v>
      </c>
      <c r="E159" s="20">
        <v>8264</v>
      </c>
      <c r="F159" s="21">
        <v>0.28000000000000003</v>
      </c>
    </row>
    <row r="160" spans="1:6" x14ac:dyDescent="0.2">
      <c r="A160" s="18">
        <v>192</v>
      </c>
      <c r="B160" s="19" t="s">
        <v>237</v>
      </c>
      <c r="C160" s="18" t="s">
        <v>260</v>
      </c>
      <c r="D160" s="19" t="s">
        <v>181</v>
      </c>
      <c r="E160" s="20">
        <v>11583</v>
      </c>
      <c r="F160" s="21">
        <v>0.54</v>
      </c>
    </row>
    <row r="161" spans="1:6" x14ac:dyDescent="0.2">
      <c r="A161" s="18">
        <v>193</v>
      </c>
      <c r="B161" s="19" t="s">
        <v>237</v>
      </c>
      <c r="C161" s="18" t="s">
        <v>260</v>
      </c>
      <c r="D161" s="19" t="s">
        <v>181</v>
      </c>
      <c r="E161" s="20">
        <v>9552</v>
      </c>
      <c r="F161" s="21">
        <v>0.42</v>
      </c>
    </row>
    <row r="162" spans="1:6" x14ac:dyDescent="0.2">
      <c r="A162" s="18">
        <v>194</v>
      </c>
      <c r="B162" s="19" t="s">
        <v>237</v>
      </c>
      <c r="C162" s="18" t="s">
        <v>215</v>
      </c>
      <c r="D162" s="19" t="s">
        <v>181</v>
      </c>
      <c r="E162" s="20">
        <v>19253</v>
      </c>
      <c r="F162" s="21">
        <v>0.79</v>
      </c>
    </row>
    <row r="163" spans="1:6" x14ac:dyDescent="0.2">
      <c r="A163" s="18">
        <v>195</v>
      </c>
      <c r="B163" s="19" t="s">
        <v>237</v>
      </c>
      <c r="C163" s="18" t="s">
        <v>260</v>
      </c>
      <c r="D163" s="19" t="s">
        <v>181</v>
      </c>
      <c r="E163" s="20">
        <v>142755</v>
      </c>
      <c r="F163" s="21">
        <v>6.73</v>
      </c>
    </row>
    <row r="164" spans="1:6" x14ac:dyDescent="0.2">
      <c r="A164" s="18">
        <v>196</v>
      </c>
      <c r="B164" s="19" t="s">
        <v>237</v>
      </c>
      <c r="C164" s="18" t="s">
        <v>260</v>
      </c>
      <c r="D164" s="19" t="s">
        <v>181</v>
      </c>
      <c r="E164" s="20">
        <v>6764</v>
      </c>
      <c r="F164" s="21">
        <v>0.28000000000000003</v>
      </c>
    </row>
    <row r="165" spans="1:6" ht="25.5" x14ac:dyDescent="0.2">
      <c r="A165" s="18">
        <v>197</v>
      </c>
      <c r="B165" s="19" t="s">
        <v>238</v>
      </c>
      <c r="C165" s="18" t="s">
        <v>215</v>
      </c>
      <c r="D165" s="19" t="s">
        <v>181</v>
      </c>
      <c r="E165" s="20">
        <v>35167</v>
      </c>
      <c r="F165" s="21">
        <v>1.22</v>
      </c>
    </row>
    <row r="166" spans="1:6" ht="25.5" x14ac:dyDescent="0.2">
      <c r="A166" s="18">
        <v>198</v>
      </c>
      <c r="B166" s="19" t="s">
        <v>239</v>
      </c>
      <c r="C166" s="18" t="s">
        <v>260</v>
      </c>
      <c r="D166" s="19" t="s">
        <v>181</v>
      </c>
      <c r="E166" s="20">
        <v>37100</v>
      </c>
      <c r="F166" s="21">
        <v>1.75</v>
      </c>
    </row>
    <row r="167" spans="1:6" ht="25.5" x14ac:dyDescent="0.2">
      <c r="A167" s="18">
        <v>199</v>
      </c>
      <c r="B167" s="19" t="s">
        <v>239</v>
      </c>
      <c r="C167" s="18" t="s">
        <v>215</v>
      </c>
      <c r="D167" s="19" t="s">
        <v>181</v>
      </c>
      <c r="E167" s="20">
        <v>11315</v>
      </c>
      <c r="F167" s="21">
        <v>0.53</v>
      </c>
    </row>
    <row r="168" spans="1:6" ht="25.5" x14ac:dyDescent="0.2">
      <c r="A168" s="18">
        <v>200</v>
      </c>
      <c r="B168" s="19" t="s">
        <v>239</v>
      </c>
      <c r="C168" s="18" t="s">
        <v>260</v>
      </c>
      <c r="D168" s="19" t="s">
        <v>181</v>
      </c>
      <c r="E168" s="20">
        <v>4240</v>
      </c>
      <c r="F168" s="21">
        <v>0.2</v>
      </c>
    </row>
    <row r="169" spans="1:6" ht="25.5" x14ac:dyDescent="0.2">
      <c r="A169" s="18">
        <v>201</v>
      </c>
      <c r="B169" s="19" t="s">
        <v>239</v>
      </c>
      <c r="C169" s="18" t="s">
        <v>260</v>
      </c>
      <c r="D169" s="19" t="s">
        <v>181</v>
      </c>
      <c r="E169" s="20">
        <v>37100</v>
      </c>
      <c r="F169" s="21">
        <v>1.75</v>
      </c>
    </row>
    <row r="170" spans="1:6" ht="25.5" x14ac:dyDescent="0.2">
      <c r="A170" s="18">
        <v>202</v>
      </c>
      <c r="B170" s="19" t="s">
        <v>240</v>
      </c>
      <c r="C170" s="18" t="s">
        <v>260</v>
      </c>
      <c r="D170" s="19" t="s">
        <v>181</v>
      </c>
      <c r="E170" s="20">
        <v>8500</v>
      </c>
      <c r="F170" s="21">
        <v>0.4</v>
      </c>
    </row>
    <row r="171" spans="1:6" ht="25.5" x14ac:dyDescent="0.2">
      <c r="A171" s="18">
        <v>203</v>
      </c>
      <c r="B171" s="19" t="s">
        <v>240</v>
      </c>
      <c r="C171" s="18" t="s">
        <v>215</v>
      </c>
      <c r="D171" s="19" t="s">
        <v>181</v>
      </c>
      <c r="E171" s="20">
        <v>5000</v>
      </c>
      <c r="F171" s="21">
        <v>0.23</v>
      </c>
    </row>
    <row r="172" spans="1:6" ht="25.5" x14ac:dyDescent="0.2">
      <c r="A172" s="18">
        <v>204</v>
      </c>
      <c r="B172" s="19" t="s">
        <v>221</v>
      </c>
      <c r="C172" s="18" t="s">
        <v>260</v>
      </c>
      <c r="D172" s="19" t="s">
        <v>181</v>
      </c>
      <c r="E172" s="20">
        <v>151156</v>
      </c>
      <c r="F172" s="21">
        <v>7</v>
      </c>
    </row>
    <row r="173" spans="1:6" ht="25.5" x14ac:dyDescent="0.2">
      <c r="A173" s="18">
        <v>205</v>
      </c>
      <c r="B173" s="19" t="s">
        <v>221</v>
      </c>
      <c r="C173" s="18" t="s">
        <v>215</v>
      </c>
      <c r="D173" s="19" t="s">
        <v>181</v>
      </c>
      <c r="E173" s="20">
        <v>33920</v>
      </c>
      <c r="F173" s="21">
        <v>1.6</v>
      </c>
    </row>
    <row r="174" spans="1:6" ht="25.5" x14ac:dyDescent="0.2">
      <c r="A174" s="18">
        <v>206</v>
      </c>
      <c r="B174" s="19" t="s">
        <v>241</v>
      </c>
      <c r="C174" s="18" t="s">
        <v>215</v>
      </c>
      <c r="D174" s="19" t="s">
        <v>181</v>
      </c>
      <c r="E174" s="20">
        <v>15000</v>
      </c>
      <c r="F174" s="21">
        <v>0.7</v>
      </c>
    </row>
    <row r="175" spans="1:6" ht="25.5" x14ac:dyDescent="0.2">
      <c r="A175" s="18">
        <v>207</v>
      </c>
      <c r="B175" s="19" t="s">
        <v>241</v>
      </c>
      <c r="C175" s="18" t="s">
        <v>260</v>
      </c>
      <c r="D175" s="19" t="s">
        <v>181</v>
      </c>
      <c r="E175" s="20">
        <v>10000</v>
      </c>
      <c r="F175" s="21">
        <v>0.5</v>
      </c>
    </row>
    <row r="176" spans="1:6" ht="25.5" x14ac:dyDescent="0.2">
      <c r="A176" s="18">
        <v>208</v>
      </c>
      <c r="B176" s="19" t="s">
        <v>242</v>
      </c>
      <c r="C176" s="18" t="s">
        <v>260</v>
      </c>
      <c r="D176" s="19" t="s">
        <v>181</v>
      </c>
      <c r="E176" s="20">
        <v>22200</v>
      </c>
      <c r="F176" s="21">
        <v>1.04</v>
      </c>
    </row>
    <row r="177" spans="1:6" ht="25.5" x14ac:dyDescent="0.2">
      <c r="A177" s="18">
        <v>209</v>
      </c>
      <c r="B177" s="19" t="s">
        <v>242</v>
      </c>
      <c r="C177" s="18" t="s">
        <v>215</v>
      </c>
      <c r="D177" s="19" t="s">
        <v>181</v>
      </c>
      <c r="E177" s="20">
        <v>80200</v>
      </c>
      <c r="F177" s="21">
        <v>3.78</v>
      </c>
    </row>
    <row r="178" spans="1:6" ht="25.5" x14ac:dyDescent="0.2">
      <c r="A178" s="18">
        <v>210</v>
      </c>
      <c r="B178" s="19" t="s">
        <v>243</v>
      </c>
      <c r="C178" s="18" t="s">
        <v>260</v>
      </c>
      <c r="D178" s="19" t="s">
        <v>181</v>
      </c>
      <c r="E178" s="20">
        <v>97249</v>
      </c>
      <c r="F178" s="21">
        <v>4.8600000000000003</v>
      </c>
    </row>
    <row r="179" spans="1:6" ht="25.5" x14ac:dyDescent="0.2">
      <c r="A179" s="18">
        <v>211</v>
      </c>
      <c r="B179" s="19" t="s">
        <v>243</v>
      </c>
      <c r="C179" s="18" t="s">
        <v>260</v>
      </c>
      <c r="D179" s="19" t="s">
        <v>181</v>
      </c>
      <c r="E179" s="20">
        <v>115894</v>
      </c>
      <c r="F179" s="21">
        <v>5.79</v>
      </c>
    </row>
    <row r="180" spans="1:6" ht="25.5" x14ac:dyDescent="0.2">
      <c r="A180" s="18">
        <v>212</v>
      </c>
      <c r="B180" s="19" t="s">
        <v>243</v>
      </c>
      <c r="C180" s="18" t="s">
        <v>215</v>
      </c>
      <c r="D180" s="19" t="s">
        <v>181</v>
      </c>
      <c r="E180" s="20">
        <v>100931</v>
      </c>
      <c r="F180" s="21">
        <v>5.04</v>
      </c>
    </row>
    <row r="181" spans="1:6" ht="25.5" x14ac:dyDescent="0.2">
      <c r="A181" s="18">
        <v>213</v>
      </c>
      <c r="B181" s="19" t="s">
        <v>243</v>
      </c>
      <c r="C181" s="18" t="s">
        <v>260</v>
      </c>
      <c r="D181" s="19" t="s">
        <v>181</v>
      </c>
      <c r="E181" s="20">
        <v>37129</v>
      </c>
      <c r="F181" s="21">
        <v>1.75</v>
      </c>
    </row>
    <row r="182" spans="1:6" x14ac:dyDescent="0.2">
      <c r="A182" s="18">
        <v>214</v>
      </c>
      <c r="B182" s="19" t="s">
        <v>222</v>
      </c>
      <c r="C182" s="18" t="s">
        <v>260</v>
      </c>
      <c r="D182" s="19" t="s">
        <v>181</v>
      </c>
      <c r="E182" s="20">
        <v>47600</v>
      </c>
      <c r="F182" s="21">
        <v>2.12</v>
      </c>
    </row>
    <row r="183" spans="1:6" x14ac:dyDescent="0.2">
      <c r="A183" s="18">
        <v>215</v>
      </c>
      <c r="B183" s="19" t="s">
        <v>222</v>
      </c>
      <c r="C183" s="18" t="s">
        <v>215</v>
      </c>
      <c r="D183" s="19" t="s">
        <v>181</v>
      </c>
      <c r="E183" s="20">
        <v>12720</v>
      </c>
      <c r="F183" s="21">
        <v>0.6</v>
      </c>
    </row>
    <row r="184" spans="1:6" x14ac:dyDescent="0.2">
      <c r="A184" s="18">
        <v>216</v>
      </c>
      <c r="B184" s="19" t="s">
        <v>222</v>
      </c>
      <c r="C184" s="18" t="s">
        <v>215</v>
      </c>
      <c r="D184" s="19" t="s">
        <v>181</v>
      </c>
      <c r="E184" s="20">
        <v>16000</v>
      </c>
      <c r="F184" s="21">
        <v>0.75</v>
      </c>
    </row>
    <row r="185" spans="1:6" x14ac:dyDescent="0.2">
      <c r="A185" s="18">
        <v>217</v>
      </c>
      <c r="B185" s="19" t="s">
        <v>222</v>
      </c>
      <c r="C185" s="18" t="s">
        <v>260</v>
      </c>
      <c r="D185" s="19" t="s">
        <v>181</v>
      </c>
      <c r="E185" s="20">
        <v>20140</v>
      </c>
      <c r="F185" s="21">
        <v>0.95</v>
      </c>
    </row>
    <row r="186" spans="1:6" x14ac:dyDescent="0.2">
      <c r="A186" s="18">
        <v>218</v>
      </c>
      <c r="B186" s="19" t="s">
        <v>222</v>
      </c>
      <c r="C186" s="18" t="s">
        <v>260</v>
      </c>
      <c r="D186" s="19" t="s">
        <v>181</v>
      </c>
      <c r="E186" s="20">
        <v>140000</v>
      </c>
      <c r="F186" s="21">
        <v>6.6</v>
      </c>
    </row>
    <row r="187" spans="1:6" x14ac:dyDescent="0.2">
      <c r="A187" s="18">
        <v>219</v>
      </c>
      <c r="B187" s="19" t="s">
        <v>244</v>
      </c>
      <c r="C187" s="18" t="s">
        <v>260</v>
      </c>
      <c r="D187" s="19" t="s">
        <v>181</v>
      </c>
      <c r="E187" s="20">
        <v>60782</v>
      </c>
      <c r="F187" s="21">
        <v>2.94</v>
      </c>
    </row>
    <row r="188" spans="1:6" ht="25.5" x14ac:dyDescent="0.2">
      <c r="A188" s="18">
        <v>220</v>
      </c>
      <c r="B188" s="19" t="s">
        <v>245</v>
      </c>
      <c r="C188" s="18" t="s">
        <v>260</v>
      </c>
      <c r="D188" s="19" t="s">
        <v>181</v>
      </c>
      <c r="E188" s="20">
        <v>9333</v>
      </c>
      <c r="F188" s="21">
        <v>0.44</v>
      </c>
    </row>
    <row r="189" spans="1:6" ht="25.5" x14ac:dyDescent="0.2">
      <c r="A189" s="18">
        <v>221</v>
      </c>
      <c r="B189" s="19" t="s">
        <v>246</v>
      </c>
      <c r="C189" s="18" t="s">
        <v>215</v>
      </c>
      <c r="D189" s="19" t="s">
        <v>181</v>
      </c>
      <c r="E189" s="20">
        <v>50279</v>
      </c>
      <c r="F189" s="21">
        <v>2.4500000000000002</v>
      </c>
    </row>
    <row r="190" spans="1:6" ht="25.5" x14ac:dyDescent="0.2">
      <c r="A190" s="18">
        <v>222</v>
      </c>
      <c r="B190" s="19" t="s">
        <v>247</v>
      </c>
      <c r="C190" s="18" t="s">
        <v>260</v>
      </c>
      <c r="D190" s="19" t="s">
        <v>181</v>
      </c>
      <c r="E190" s="20">
        <v>26600</v>
      </c>
      <c r="F190" s="21">
        <v>1.25</v>
      </c>
    </row>
    <row r="191" spans="1:6" ht="25.5" x14ac:dyDescent="0.2">
      <c r="A191" s="18">
        <v>223</v>
      </c>
      <c r="B191" s="19" t="s">
        <v>248</v>
      </c>
      <c r="C191" s="18" t="s">
        <v>260</v>
      </c>
      <c r="D191" s="19" t="s">
        <v>191</v>
      </c>
      <c r="E191" s="20">
        <f>4528</f>
        <v>4528</v>
      </c>
      <c r="F191" s="21">
        <v>0.19</v>
      </c>
    </row>
    <row r="192" spans="1:6" ht="25.5" x14ac:dyDescent="0.2">
      <c r="A192" s="18">
        <v>224</v>
      </c>
      <c r="B192" s="19" t="s">
        <v>248</v>
      </c>
      <c r="C192" s="18" t="s">
        <v>260</v>
      </c>
      <c r="D192" s="19" t="s">
        <v>191</v>
      </c>
      <c r="E192" s="20">
        <f>5739</f>
        <v>5739</v>
      </c>
      <c r="F192" s="21">
        <v>0.27</v>
      </c>
    </row>
    <row r="193" spans="1:6" ht="25.5" x14ac:dyDescent="0.2">
      <c r="A193" s="18">
        <v>225</v>
      </c>
      <c r="B193" s="19" t="s">
        <v>248</v>
      </c>
      <c r="C193" s="18" t="s">
        <v>260</v>
      </c>
      <c r="D193" s="19" t="s">
        <v>191</v>
      </c>
      <c r="E193" s="20">
        <f>4528</f>
        <v>4528</v>
      </c>
      <c r="F193" s="21">
        <v>0.19</v>
      </c>
    </row>
    <row r="194" spans="1:6" ht="25.5" x14ac:dyDescent="0.2">
      <c r="A194" s="18">
        <v>226</v>
      </c>
      <c r="B194" s="19" t="s">
        <v>248</v>
      </c>
      <c r="C194" s="18" t="s">
        <v>260</v>
      </c>
      <c r="D194" s="19" t="s">
        <v>191</v>
      </c>
      <c r="E194" s="20">
        <f>4528</f>
        <v>4528</v>
      </c>
      <c r="F194" s="21">
        <v>0.19</v>
      </c>
    </row>
    <row r="195" spans="1:6" ht="25.5" x14ac:dyDescent="0.2">
      <c r="A195" s="18">
        <v>227</v>
      </c>
      <c r="B195" s="19" t="s">
        <v>249</v>
      </c>
      <c r="C195" s="18" t="s">
        <v>260</v>
      </c>
      <c r="D195" s="19" t="s">
        <v>250</v>
      </c>
      <c r="E195" s="20">
        <f>4000</f>
        <v>4000</v>
      </c>
      <c r="F195" s="21">
        <v>0.15</v>
      </c>
    </row>
    <row r="196" spans="1:6" ht="25.5" x14ac:dyDescent="0.2">
      <c r="A196" s="18">
        <v>228</v>
      </c>
      <c r="B196" s="19" t="s">
        <v>251</v>
      </c>
      <c r="C196" s="18" t="s">
        <v>260</v>
      </c>
      <c r="D196" s="19" t="s">
        <v>250</v>
      </c>
      <c r="E196" s="20">
        <v>42843</v>
      </c>
      <c r="F196" s="21">
        <v>1.5</v>
      </c>
    </row>
    <row r="197" spans="1:6" x14ac:dyDescent="0.2">
      <c r="A197" s="18">
        <v>229</v>
      </c>
      <c r="B197" s="19" t="s">
        <v>252</v>
      </c>
      <c r="C197" s="18" t="s">
        <v>260</v>
      </c>
      <c r="D197" s="19" t="s">
        <v>250</v>
      </c>
      <c r="E197" s="20">
        <f>23159</f>
        <v>23159</v>
      </c>
      <c r="F197" s="21">
        <v>0.63</v>
      </c>
    </row>
    <row r="198" spans="1:6" ht="25.5" x14ac:dyDescent="0.2">
      <c r="A198" s="18">
        <v>231</v>
      </c>
      <c r="B198" s="19" t="s">
        <v>254</v>
      </c>
      <c r="C198" s="18" t="s">
        <v>215</v>
      </c>
      <c r="D198" s="19" t="s">
        <v>253</v>
      </c>
      <c r="E198" s="20">
        <v>70473</v>
      </c>
      <c r="F198" s="21">
        <v>2</v>
      </c>
    </row>
    <row r="199" spans="1:6" x14ac:dyDescent="0.2">
      <c r="A199" s="31"/>
      <c r="B199" s="34" t="s">
        <v>255</v>
      </c>
      <c r="C199" s="31"/>
      <c r="D199" s="34"/>
      <c r="E199" s="56">
        <f>SUM(E5:E198)</f>
        <v>14330699.280000001</v>
      </c>
      <c r="F199" s="57">
        <v>445.17</v>
      </c>
    </row>
  </sheetData>
  <autoFilter ref="A4:G199"/>
  <mergeCells count="1">
    <mergeCell ref="A2:F2"/>
  </mergeCells>
  <phoneticPr fontId="5" type="noConversion"/>
  <pageMargins left="0.47" right="0.24" top="0.74803149606299213" bottom="0.38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E16" sqref="E16"/>
    </sheetView>
  </sheetViews>
  <sheetFormatPr defaultRowHeight="14.25" x14ac:dyDescent="0.2"/>
  <cols>
    <col min="1" max="1" width="5" style="1" customWidth="1"/>
    <col min="2" max="2" width="27.625" style="2" bestFit="1" customWidth="1"/>
    <col min="3" max="3" width="6.375" style="2" bestFit="1" customWidth="1"/>
    <col min="4" max="4" width="27.5" style="2" customWidth="1"/>
    <col min="5" max="5" width="11" style="3" customWidth="1"/>
    <col min="6" max="6" width="11.125" style="2" customWidth="1"/>
    <col min="7" max="7" width="12.25" style="2" customWidth="1"/>
    <col min="8" max="255" width="9" style="2"/>
    <col min="256" max="256" width="5" style="2" customWidth="1"/>
    <col min="257" max="257" width="35.625" style="2" customWidth="1"/>
    <col min="258" max="258" width="9.25" style="2" customWidth="1"/>
    <col min="259" max="259" width="27.5" style="2" customWidth="1"/>
    <col min="260" max="260" width="19.625" style="2" customWidth="1"/>
    <col min="261" max="262" width="15.875" style="2" customWidth="1"/>
    <col min="263" max="511" width="9" style="2"/>
    <col min="512" max="512" width="5" style="2" customWidth="1"/>
    <col min="513" max="513" width="35.625" style="2" customWidth="1"/>
    <col min="514" max="514" width="9.25" style="2" customWidth="1"/>
    <col min="515" max="515" width="27.5" style="2" customWidth="1"/>
    <col min="516" max="516" width="19.625" style="2" customWidth="1"/>
    <col min="517" max="518" width="15.875" style="2" customWidth="1"/>
    <col min="519" max="767" width="9" style="2"/>
    <col min="768" max="768" width="5" style="2" customWidth="1"/>
    <col min="769" max="769" width="35.625" style="2" customWidth="1"/>
    <col min="770" max="770" width="9.25" style="2" customWidth="1"/>
    <col min="771" max="771" width="27.5" style="2" customWidth="1"/>
    <col min="772" max="772" width="19.625" style="2" customWidth="1"/>
    <col min="773" max="774" width="15.875" style="2" customWidth="1"/>
    <col min="775" max="1023" width="9" style="2"/>
    <col min="1024" max="1024" width="5" style="2" customWidth="1"/>
    <col min="1025" max="1025" width="35.625" style="2" customWidth="1"/>
    <col min="1026" max="1026" width="9.25" style="2" customWidth="1"/>
    <col min="1027" max="1027" width="27.5" style="2" customWidth="1"/>
    <col min="1028" max="1028" width="19.625" style="2" customWidth="1"/>
    <col min="1029" max="1030" width="15.875" style="2" customWidth="1"/>
    <col min="1031" max="1279" width="9" style="2"/>
    <col min="1280" max="1280" width="5" style="2" customWidth="1"/>
    <col min="1281" max="1281" width="35.625" style="2" customWidth="1"/>
    <col min="1282" max="1282" width="9.25" style="2" customWidth="1"/>
    <col min="1283" max="1283" width="27.5" style="2" customWidth="1"/>
    <col min="1284" max="1284" width="19.625" style="2" customWidth="1"/>
    <col min="1285" max="1286" width="15.875" style="2" customWidth="1"/>
    <col min="1287" max="1535" width="9" style="2"/>
    <col min="1536" max="1536" width="5" style="2" customWidth="1"/>
    <col min="1537" max="1537" width="35.625" style="2" customWidth="1"/>
    <col min="1538" max="1538" width="9.25" style="2" customWidth="1"/>
    <col min="1539" max="1539" width="27.5" style="2" customWidth="1"/>
    <col min="1540" max="1540" width="19.625" style="2" customWidth="1"/>
    <col min="1541" max="1542" width="15.875" style="2" customWidth="1"/>
    <col min="1543" max="1791" width="9" style="2"/>
    <col min="1792" max="1792" width="5" style="2" customWidth="1"/>
    <col min="1793" max="1793" width="35.625" style="2" customWidth="1"/>
    <col min="1794" max="1794" width="9.25" style="2" customWidth="1"/>
    <col min="1795" max="1795" width="27.5" style="2" customWidth="1"/>
    <col min="1796" max="1796" width="19.625" style="2" customWidth="1"/>
    <col min="1797" max="1798" width="15.875" style="2" customWidth="1"/>
    <col min="1799" max="2047" width="9" style="2"/>
    <col min="2048" max="2048" width="5" style="2" customWidth="1"/>
    <col min="2049" max="2049" width="35.625" style="2" customWidth="1"/>
    <col min="2050" max="2050" width="9.25" style="2" customWidth="1"/>
    <col min="2051" max="2051" width="27.5" style="2" customWidth="1"/>
    <col min="2052" max="2052" width="19.625" style="2" customWidth="1"/>
    <col min="2053" max="2054" width="15.875" style="2" customWidth="1"/>
    <col min="2055" max="2303" width="9" style="2"/>
    <col min="2304" max="2304" width="5" style="2" customWidth="1"/>
    <col min="2305" max="2305" width="35.625" style="2" customWidth="1"/>
    <col min="2306" max="2306" width="9.25" style="2" customWidth="1"/>
    <col min="2307" max="2307" width="27.5" style="2" customWidth="1"/>
    <col min="2308" max="2308" width="19.625" style="2" customWidth="1"/>
    <col min="2309" max="2310" width="15.875" style="2" customWidth="1"/>
    <col min="2311" max="2559" width="9" style="2"/>
    <col min="2560" max="2560" width="5" style="2" customWidth="1"/>
    <col min="2561" max="2561" width="35.625" style="2" customWidth="1"/>
    <col min="2562" max="2562" width="9.25" style="2" customWidth="1"/>
    <col min="2563" max="2563" width="27.5" style="2" customWidth="1"/>
    <col min="2564" max="2564" width="19.625" style="2" customWidth="1"/>
    <col min="2565" max="2566" width="15.875" style="2" customWidth="1"/>
    <col min="2567" max="2815" width="9" style="2"/>
    <col min="2816" max="2816" width="5" style="2" customWidth="1"/>
    <col min="2817" max="2817" width="35.625" style="2" customWidth="1"/>
    <col min="2818" max="2818" width="9.25" style="2" customWidth="1"/>
    <col min="2819" max="2819" width="27.5" style="2" customWidth="1"/>
    <col min="2820" max="2820" width="19.625" style="2" customWidth="1"/>
    <col min="2821" max="2822" width="15.875" style="2" customWidth="1"/>
    <col min="2823" max="3071" width="9" style="2"/>
    <col min="3072" max="3072" width="5" style="2" customWidth="1"/>
    <col min="3073" max="3073" width="35.625" style="2" customWidth="1"/>
    <col min="3074" max="3074" width="9.25" style="2" customWidth="1"/>
    <col min="3075" max="3075" width="27.5" style="2" customWidth="1"/>
    <col min="3076" max="3076" width="19.625" style="2" customWidth="1"/>
    <col min="3077" max="3078" width="15.875" style="2" customWidth="1"/>
    <col min="3079" max="3327" width="9" style="2"/>
    <col min="3328" max="3328" width="5" style="2" customWidth="1"/>
    <col min="3329" max="3329" width="35.625" style="2" customWidth="1"/>
    <col min="3330" max="3330" width="9.25" style="2" customWidth="1"/>
    <col min="3331" max="3331" width="27.5" style="2" customWidth="1"/>
    <col min="3332" max="3332" width="19.625" style="2" customWidth="1"/>
    <col min="3333" max="3334" width="15.875" style="2" customWidth="1"/>
    <col min="3335" max="3583" width="9" style="2"/>
    <col min="3584" max="3584" width="5" style="2" customWidth="1"/>
    <col min="3585" max="3585" width="35.625" style="2" customWidth="1"/>
    <col min="3586" max="3586" width="9.25" style="2" customWidth="1"/>
    <col min="3587" max="3587" width="27.5" style="2" customWidth="1"/>
    <col min="3588" max="3588" width="19.625" style="2" customWidth="1"/>
    <col min="3589" max="3590" width="15.875" style="2" customWidth="1"/>
    <col min="3591" max="3839" width="9" style="2"/>
    <col min="3840" max="3840" width="5" style="2" customWidth="1"/>
    <col min="3841" max="3841" width="35.625" style="2" customWidth="1"/>
    <col min="3842" max="3842" width="9.25" style="2" customWidth="1"/>
    <col min="3843" max="3843" width="27.5" style="2" customWidth="1"/>
    <col min="3844" max="3844" width="19.625" style="2" customWidth="1"/>
    <col min="3845" max="3846" width="15.875" style="2" customWidth="1"/>
    <col min="3847" max="4095" width="9" style="2"/>
    <col min="4096" max="4096" width="5" style="2" customWidth="1"/>
    <col min="4097" max="4097" width="35.625" style="2" customWidth="1"/>
    <col min="4098" max="4098" width="9.25" style="2" customWidth="1"/>
    <col min="4099" max="4099" width="27.5" style="2" customWidth="1"/>
    <col min="4100" max="4100" width="19.625" style="2" customWidth="1"/>
    <col min="4101" max="4102" width="15.875" style="2" customWidth="1"/>
    <col min="4103" max="4351" width="9" style="2"/>
    <col min="4352" max="4352" width="5" style="2" customWidth="1"/>
    <col min="4353" max="4353" width="35.625" style="2" customWidth="1"/>
    <col min="4354" max="4354" width="9.25" style="2" customWidth="1"/>
    <col min="4355" max="4355" width="27.5" style="2" customWidth="1"/>
    <col min="4356" max="4356" width="19.625" style="2" customWidth="1"/>
    <col min="4357" max="4358" width="15.875" style="2" customWidth="1"/>
    <col min="4359" max="4607" width="9" style="2"/>
    <col min="4608" max="4608" width="5" style="2" customWidth="1"/>
    <col min="4609" max="4609" width="35.625" style="2" customWidth="1"/>
    <col min="4610" max="4610" width="9.25" style="2" customWidth="1"/>
    <col min="4611" max="4611" width="27.5" style="2" customWidth="1"/>
    <col min="4612" max="4612" width="19.625" style="2" customWidth="1"/>
    <col min="4613" max="4614" width="15.875" style="2" customWidth="1"/>
    <col min="4615" max="4863" width="9" style="2"/>
    <col min="4864" max="4864" width="5" style="2" customWidth="1"/>
    <col min="4865" max="4865" width="35.625" style="2" customWidth="1"/>
    <col min="4866" max="4866" width="9.25" style="2" customWidth="1"/>
    <col min="4867" max="4867" width="27.5" style="2" customWidth="1"/>
    <col min="4868" max="4868" width="19.625" style="2" customWidth="1"/>
    <col min="4869" max="4870" width="15.875" style="2" customWidth="1"/>
    <col min="4871" max="5119" width="9" style="2"/>
    <col min="5120" max="5120" width="5" style="2" customWidth="1"/>
    <col min="5121" max="5121" width="35.625" style="2" customWidth="1"/>
    <col min="5122" max="5122" width="9.25" style="2" customWidth="1"/>
    <col min="5123" max="5123" width="27.5" style="2" customWidth="1"/>
    <col min="5124" max="5124" width="19.625" style="2" customWidth="1"/>
    <col min="5125" max="5126" width="15.875" style="2" customWidth="1"/>
    <col min="5127" max="5375" width="9" style="2"/>
    <col min="5376" max="5376" width="5" style="2" customWidth="1"/>
    <col min="5377" max="5377" width="35.625" style="2" customWidth="1"/>
    <col min="5378" max="5378" width="9.25" style="2" customWidth="1"/>
    <col min="5379" max="5379" width="27.5" style="2" customWidth="1"/>
    <col min="5380" max="5380" width="19.625" style="2" customWidth="1"/>
    <col min="5381" max="5382" width="15.875" style="2" customWidth="1"/>
    <col min="5383" max="5631" width="9" style="2"/>
    <col min="5632" max="5632" width="5" style="2" customWidth="1"/>
    <col min="5633" max="5633" width="35.625" style="2" customWidth="1"/>
    <col min="5634" max="5634" width="9.25" style="2" customWidth="1"/>
    <col min="5635" max="5635" width="27.5" style="2" customWidth="1"/>
    <col min="5636" max="5636" width="19.625" style="2" customWidth="1"/>
    <col min="5637" max="5638" width="15.875" style="2" customWidth="1"/>
    <col min="5639" max="5887" width="9" style="2"/>
    <col min="5888" max="5888" width="5" style="2" customWidth="1"/>
    <col min="5889" max="5889" width="35.625" style="2" customWidth="1"/>
    <col min="5890" max="5890" width="9.25" style="2" customWidth="1"/>
    <col min="5891" max="5891" width="27.5" style="2" customWidth="1"/>
    <col min="5892" max="5892" width="19.625" style="2" customWidth="1"/>
    <col min="5893" max="5894" width="15.875" style="2" customWidth="1"/>
    <col min="5895" max="6143" width="9" style="2"/>
    <col min="6144" max="6144" width="5" style="2" customWidth="1"/>
    <col min="6145" max="6145" width="35.625" style="2" customWidth="1"/>
    <col min="6146" max="6146" width="9.25" style="2" customWidth="1"/>
    <col min="6147" max="6147" width="27.5" style="2" customWidth="1"/>
    <col min="6148" max="6148" width="19.625" style="2" customWidth="1"/>
    <col min="6149" max="6150" width="15.875" style="2" customWidth="1"/>
    <col min="6151" max="6399" width="9" style="2"/>
    <col min="6400" max="6400" width="5" style="2" customWidth="1"/>
    <col min="6401" max="6401" width="35.625" style="2" customWidth="1"/>
    <col min="6402" max="6402" width="9.25" style="2" customWidth="1"/>
    <col min="6403" max="6403" width="27.5" style="2" customWidth="1"/>
    <col min="6404" max="6404" width="19.625" style="2" customWidth="1"/>
    <col min="6405" max="6406" width="15.875" style="2" customWidth="1"/>
    <col min="6407" max="6655" width="9" style="2"/>
    <col min="6656" max="6656" width="5" style="2" customWidth="1"/>
    <col min="6657" max="6657" width="35.625" style="2" customWidth="1"/>
    <col min="6658" max="6658" width="9.25" style="2" customWidth="1"/>
    <col min="6659" max="6659" width="27.5" style="2" customWidth="1"/>
    <col min="6660" max="6660" width="19.625" style="2" customWidth="1"/>
    <col min="6661" max="6662" width="15.875" style="2" customWidth="1"/>
    <col min="6663" max="6911" width="9" style="2"/>
    <col min="6912" max="6912" width="5" style="2" customWidth="1"/>
    <col min="6913" max="6913" width="35.625" style="2" customWidth="1"/>
    <col min="6914" max="6914" width="9.25" style="2" customWidth="1"/>
    <col min="6915" max="6915" width="27.5" style="2" customWidth="1"/>
    <col min="6916" max="6916" width="19.625" style="2" customWidth="1"/>
    <col min="6917" max="6918" width="15.875" style="2" customWidth="1"/>
    <col min="6919" max="7167" width="9" style="2"/>
    <col min="7168" max="7168" width="5" style="2" customWidth="1"/>
    <col min="7169" max="7169" width="35.625" style="2" customWidth="1"/>
    <col min="7170" max="7170" width="9.25" style="2" customWidth="1"/>
    <col min="7171" max="7171" width="27.5" style="2" customWidth="1"/>
    <col min="7172" max="7172" width="19.625" style="2" customWidth="1"/>
    <col min="7173" max="7174" width="15.875" style="2" customWidth="1"/>
    <col min="7175" max="7423" width="9" style="2"/>
    <col min="7424" max="7424" width="5" style="2" customWidth="1"/>
    <col min="7425" max="7425" width="35.625" style="2" customWidth="1"/>
    <col min="7426" max="7426" width="9.25" style="2" customWidth="1"/>
    <col min="7427" max="7427" width="27.5" style="2" customWidth="1"/>
    <col min="7428" max="7428" width="19.625" style="2" customWidth="1"/>
    <col min="7429" max="7430" width="15.875" style="2" customWidth="1"/>
    <col min="7431" max="7679" width="9" style="2"/>
    <col min="7680" max="7680" width="5" style="2" customWidth="1"/>
    <col min="7681" max="7681" width="35.625" style="2" customWidth="1"/>
    <col min="7682" max="7682" width="9.25" style="2" customWidth="1"/>
    <col min="7683" max="7683" width="27.5" style="2" customWidth="1"/>
    <col min="7684" max="7684" width="19.625" style="2" customWidth="1"/>
    <col min="7685" max="7686" width="15.875" style="2" customWidth="1"/>
    <col min="7687" max="7935" width="9" style="2"/>
    <col min="7936" max="7936" width="5" style="2" customWidth="1"/>
    <col min="7937" max="7937" width="35.625" style="2" customWidth="1"/>
    <col min="7938" max="7938" width="9.25" style="2" customWidth="1"/>
    <col min="7939" max="7939" width="27.5" style="2" customWidth="1"/>
    <col min="7940" max="7940" width="19.625" style="2" customWidth="1"/>
    <col min="7941" max="7942" width="15.875" style="2" customWidth="1"/>
    <col min="7943" max="8191" width="9" style="2"/>
    <col min="8192" max="8192" width="5" style="2" customWidth="1"/>
    <col min="8193" max="8193" width="35.625" style="2" customWidth="1"/>
    <col min="8194" max="8194" width="9.25" style="2" customWidth="1"/>
    <col min="8195" max="8195" width="27.5" style="2" customWidth="1"/>
    <col min="8196" max="8196" width="19.625" style="2" customWidth="1"/>
    <col min="8197" max="8198" width="15.875" style="2" customWidth="1"/>
    <col min="8199" max="8447" width="9" style="2"/>
    <col min="8448" max="8448" width="5" style="2" customWidth="1"/>
    <col min="8449" max="8449" width="35.625" style="2" customWidth="1"/>
    <col min="8450" max="8450" width="9.25" style="2" customWidth="1"/>
    <col min="8451" max="8451" width="27.5" style="2" customWidth="1"/>
    <col min="8452" max="8452" width="19.625" style="2" customWidth="1"/>
    <col min="8453" max="8454" width="15.875" style="2" customWidth="1"/>
    <col min="8455" max="8703" width="9" style="2"/>
    <col min="8704" max="8704" width="5" style="2" customWidth="1"/>
    <col min="8705" max="8705" width="35.625" style="2" customWidth="1"/>
    <col min="8706" max="8706" width="9.25" style="2" customWidth="1"/>
    <col min="8707" max="8707" width="27.5" style="2" customWidth="1"/>
    <col min="8708" max="8708" width="19.625" style="2" customWidth="1"/>
    <col min="8709" max="8710" width="15.875" style="2" customWidth="1"/>
    <col min="8711" max="8959" width="9" style="2"/>
    <col min="8960" max="8960" width="5" style="2" customWidth="1"/>
    <col min="8961" max="8961" width="35.625" style="2" customWidth="1"/>
    <col min="8962" max="8962" width="9.25" style="2" customWidth="1"/>
    <col min="8963" max="8963" width="27.5" style="2" customWidth="1"/>
    <col min="8964" max="8964" width="19.625" style="2" customWidth="1"/>
    <col min="8965" max="8966" width="15.875" style="2" customWidth="1"/>
    <col min="8967" max="9215" width="9" style="2"/>
    <col min="9216" max="9216" width="5" style="2" customWidth="1"/>
    <col min="9217" max="9217" width="35.625" style="2" customWidth="1"/>
    <col min="9218" max="9218" width="9.25" style="2" customWidth="1"/>
    <col min="9219" max="9219" width="27.5" style="2" customWidth="1"/>
    <col min="9220" max="9220" width="19.625" style="2" customWidth="1"/>
    <col min="9221" max="9222" width="15.875" style="2" customWidth="1"/>
    <col min="9223" max="9471" width="9" style="2"/>
    <col min="9472" max="9472" width="5" style="2" customWidth="1"/>
    <col min="9473" max="9473" width="35.625" style="2" customWidth="1"/>
    <col min="9474" max="9474" width="9.25" style="2" customWidth="1"/>
    <col min="9475" max="9475" width="27.5" style="2" customWidth="1"/>
    <col min="9476" max="9476" width="19.625" style="2" customWidth="1"/>
    <col min="9477" max="9478" width="15.875" style="2" customWidth="1"/>
    <col min="9479" max="9727" width="9" style="2"/>
    <col min="9728" max="9728" width="5" style="2" customWidth="1"/>
    <col min="9729" max="9729" width="35.625" style="2" customWidth="1"/>
    <col min="9730" max="9730" width="9.25" style="2" customWidth="1"/>
    <col min="9731" max="9731" width="27.5" style="2" customWidth="1"/>
    <col min="9732" max="9732" width="19.625" style="2" customWidth="1"/>
    <col min="9733" max="9734" width="15.875" style="2" customWidth="1"/>
    <col min="9735" max="9983" width="9" style="2"/>
    <col min="9984" max="9984" width="5" style="2" customWidth="1"/>
    <col min="9985" max="9985" width="35.625" style="2" customWidth="1"/>
    <col min="9986" max="9986" width="9.25" style="2" customWidth="1"/>
    <col min="9987" max="9987" width="27.5" style="2" customWidth="1"/>
    <col min="9988" max="9988" width="19.625" style="2" customWidth="1"/>
    <col min="9989" max="9990" width="15.875" style="2" customWidth="1"/>
    <col min="9991" max="10239" width="9" style="2"/>
    <col min="10240" max="10240" width="5" style="2" customWidth="1"/>
    <col min="10241" max="10241" width="35.625" style="2" customWidth="1"/>
    <col min="10242" max="10242" width="9.25" style="2" customWidth="1"/>
    <col min="10243" max="10243" width="27.5" style="2" customWidth="1"/>
    <col min="10244" max="10244" width="19.625" style="2" customWidth="1"/>
    <col min="10245" max="10246" width="15.875" style="2" customWidth="1"/>
    <col min="10247" max="10495" width="9" style="2"/>
    <col min="10496" max="10496" width="5" style="2" customWidth="1"/>
    <col min="10497" max="10497" width="35.625" style="2" customWidth="1"/>
    <col min="10498" max="10498" width="9.25" style="2" customWidth="1"/>
    <col min="10499" max="10499" width="27.5" style="2" customWidth="1"/>
    <col min="10500" max="10500" width="19.625" style="2" customWidth="1"/>
    <col min="10501" max="10502" width="15.875" style="2" customWidth="1"/>
    <col min="10503" max="10751" width="9" style="2"/>
    <col min="10752" max="10752" width="5" style="2" customWidth="1"/>
    <col min="10753" max="10753" width="35.625" style="2" customWidth="1"/>
    <col min="10754" max="10754" width="9.25" style="2" customWidth="1"/>
    <col min="10755" max="10755" width="27.5" style="2" customWidth="1"/>
    <col min="10756" max="10756" width="19.625" style="2" customWidth="1"/>
    <col min="10757" max="10758" width="15.875" style="2" customWidth="1"/>
    <col min="10759" max="11007" width="9" style="2"/>
    <col min="11008" max="11008" width="5" style="2" customWidth="1"/>
    <col min="11009" max="11009" width="35.625" style="2" customWidth="1"/>
    <col min="11010" max="11010" width="9.25" style="2" customWidth="1"/>
    <col min="11011" max="11011" width="27.5" style="2" customWidth="1"/>
    <col min="11012" max="11012" width="19.625" style="2" customWidth="1"/>
    <col min="11013" max="11014" width="15.875" style="2" customWidth="1"/>
    <col min="11015" max="11263" width="9" style="2"/>
    <col min="11264" max="11264" width="5" style="2" customWidth="1"/>
    <col min="11265" max="11265" width="35.625" style="2" customWidth="1"/>
    <col min="11266" max="11266" width="9.25" style="2" customWidth="1"/>
    <col min="11267" max="11267" width="27.5" style="2" customWidth="1"/>
    <col min="11268" max="11268" width="19.625" style="2" customWidth="1"/>
    <col min="11269" max="11270" width="15.875" style="2" customWidth="1"/>
    <col min="11271" max="11519" width="9" style="2"/>
    <col min="11520" max="11520" width="5" style="2" customWidth="1"/>
    <col min="11521" max="11521" width="35.625" style="2" customWidth="1"/>
    <col min="11522" max="11522" width="9.25" style="2" customWidth="1"/>
    <col min="11523" max="11523" width="27.5" style="2" customWidth="1"/>
    <col min="11524" max="11524" width="19.625" style="2" customWidth="1"/>
    <col min="11525" max="11526" width="15.875" style="2" customWidth="1"/>
    <col min="11527" max="11775" width="9" style="2"/>
    <col min="11776" max="11776" width="5" style="2" customWidth="1"/>
    <col min="11777" max="11777" width="35.625" style="2" customWidth="1"/>
    <col min="11778" max="11778" width="9.25" style="2" customWidth="1"/>
    <col min="11779" max="11779" width="27.5" style="2" customWidth="1"/>
    <col min="11780" max="11780" width="19.625" style="2" customWidth="1"/>
    <col min="11781" max="11782" width="15.875" style="2" customWidth="1"/>
    <col min="11783" max="12031" width="9" style="2"/>
    <col min="12032" max="12032" width="5" style="2" customWidth="1"/>
    <col min="12033" max="12033" width="35.625" style="2" customWidth="1"/>
    <col min="12034" max="12034" width="9.25" style="2" customWidth="1"/>
    <col min="12035" max="12035" width="27.5" style="2" customWidth="1"/>
    <col min="12036" max="12036" width="19.625" style="2" customWidth="1"/>
    <col min="12037" max="12038" width="15.875" style="2" customWidth="1"/>
    <col min="12039" max="12287" width="9" style="2"/>
    <col min="12288" max="12288" width="5" style="2" customWidth="1"/>
    <col min="12289" max="12289" width="35.625" style="2" customWidth="1"/>
    <col min="12290" max="12290" width="9.25" style="2" customWidth="1"/>
    <col min="12291" max="12291" width="27.5" style="2" customWidth="1"/>
    <col min="12292" max="12292" width="19.625" style="2" customWidth="1"/>
    <col min="12293" max="12294" width="15.875" style="2" customWidth="1"/>
    <col min="12295" max="12543" width="9" style="2"/>
    <col min="12544" max="12544" width="5" style="2" customWidth="1"/>
    <col min="12545" max="12545" width="35.625" style="2" customWidth="1"/>
    <col min="12546" max="12546" width="9.25" style="2" customWidth="1"/>
    <col min="12547" max="12547" width="27.5" style="2" customWidth="1"/>
    <col min="12548" max="12548" width="19.625" style="2" customWidth="1"/>
    <col min="12549" max="12550" width="15.875" style="2" customWidth="1"/>
    <col min="12551" max="12799" width="9" style="2"/>
    <col min="12800" max="12800" width="5" style="2" customWidth="1"/>
    <col min="12801" max="12801" width="35.625" style="2" customWidth="1"/>
    <col min="12802" max="12802" width="9.25" style="2" customWidth="1"/>
    <col min="12803" max="12803" width="27.5" style="2" customWidth="1"/>
    <col min="12804" max="12804" width="19.625" style="2" customWidth="1"/>
    <col min="12805" max="12806" width="15.875" style="2" customWidth="1"/>
    <col min="12807" max="13055" width="9" style="2"/>
    <col min="13056" max="13056" width="5" style="2" customWidth="1"/>
    <col min="13057" max="13057" width="35.625" style="2" customWidth="1"/>
    <col min="13058" max="13058" width="9.25" style="2" customWidth="1"/>
    <col min="13059" max="13059" width="27.5" style="2" customWidth="1"/>
    <col min="13060" max="13060" width="19.625" style="2" customWidth="1"/>
    <col min="13061" max="13062" width="15.875" style="2" customWidth="1"/>
    <col min="13063" max="13311" width="9" style="2"/>
    <col min="13312" max="13312" width="5" style="2" customWidth="1"/>
    <col min="13313" max="13313" width="35.625" style="2" customWidth="1"/>
    <col min="13314" max="13314" width="9.25" style="2" customWidth="1"/>
    <col min="13315" max="13315" width="27.5" style="2" customWidth="1"/>
    <col min="13316" max="13316" width="19.625" style="2" customWidth="1"/>
    <col min="13317" max="13318" width="15.875" style="2" customWidth="1"/>
    <col min="13319" max="13567" width="9" style="2"/>
    <col min="13568" max="13568" width="5" style="2" customWidth="1"/>
    <col min="13569" max="13569" width="35.625" style="2" customWidth="1"/>
    <col min="13570" max="13570" width="9.25" style="2" customWidth="1"/>
    <col min="13571" max="13571" width="27.5" style="2" customWidth="1"/>
    <col min="13572" max="13572" width="19.625" style="2" customWidth="1"/>
    <col min="13573" max="13574" width="15.875" style="2" customWidth="1"/>
    <col min="13575" max="13823" width="9" style="2"/>
    <col min="13824" max="13824" width="5" style="2" customWidth="1"/>
    <col min="13825" max="13825" width="35.625" style="2" customWidth="1"/>
    <col min="13826" max="13826" width="9.25" style="2" customWidth="1"/>
    <col min="13827" max="13827" width="27.5" style="2" customWidth="1"/>
    <col min="13828" max="13828" width="19.625" style="2" customWidth="1"/>
    <col min="13829" max="13830" width="15.875" style="2" customWidth="1"/>
    <col min="13831" max="14079" width="9" style="2"/>
    <col min="14080" max="14080" width="5" style="2" customWidth="1"/>
    <col min="14081" max="14081" width="35.625" style="2" customWidth="1"/>
    <col min="14082" max="14082" width="9.25" style="2" customWidth="1"/>
    <col min="14083" max="14083" width="27.5" style="2" customWidth="1"/>
    <col min="14084" max="14084" width="19.625" style="2" customWidth="1"/>
    <col min="14085" max="14086" width="15.875" style="2" customWidth="1"/>
    <col min="14087" max="14335" width="9" style="2"/>
    <col min="14336" max="14336" width="5" style="2" customWidth="1"/>
    <col min="14337" max="14337" width="35.625" style="2" customWidth="1"/>
    <col min="14338" max="14338" width="9.25" style="2" customWidth="1"/>
    <col min="14339" max="14339" width="27.5" style="2" customWidth="1"/>
    <col min="14340" max="14340" width="19.625" style="2" customWidth="1"/>
    <col min="14341" max="14342" width="15.875" style="2" customWidth="1"/>
    <col min="14343" max="14591" width="9" style="2"/>
    <col min="14592" max="14592" width="5" style="2" customWidth="1"/>
    <col min="14593" max="14593" width="35.625" style="2" customWidth="1"/>
    <col min="14594" max="14594" width="9.25" style="2" customWidth="1"/>
    <col min="14595" max="14595" width="27.5" style="2" customWidth="1"/>
    <col min="14596" max="14596" width="19.625" style="2" customWidth="1"/>
    <col min="14597" max="14598" width="15.875" style="2" customWidth="1"/>
    <col min="14599" max="14847" width="9" style="2"/>
    <col min="14848" max="14848" width="5" style="2" customWidth="1"/>
    <col min="14849" max="14849" width="35.625" style="2" customWidth="1"/>
    <col min="14850" max="14850" width="9.25" style="2" customWidth="1"/>
    <col min="14851" max="14851" width="27.5" style="2" customWidth="1"/>
    <col min="14852" max="14852" width="19.625" style="2" customWidth="1"/>
    <col min="14853" max="14854" width="15.875" style="2" customWidth="1"/>
    <col min="14855" max="15103" width="9" style="2"/>
    <col min="15104" max="15104" width="5" style="2" customWidth="1"/>
    <col min="15105" max="15105" width="35.625" style="2" customWidth="1"/>
    <col min="15106" max="15106" width="9.25" style="2" customWidth="1"/>
    <col min="15107" max="15107" width="27.5" style="2" customWidth="1"/>
    <col min="15108" max="15108" width="19.625" style="2" customWidth="1"/>
    <col min="15109" max="15110" width="15.875" style="2" customWidth="1"/>
    <col min="15111" max="15359" width="9" style="2"/>
    <col min="15360" max="15360" width="5" style="2" customWidth="1"/>
    <col min="15361" max="15361" width="35.625" style="2" customWidth="1"/>
    <col min="15362" max="15362" width="9.25" style="2" customWidth="1"/>
    <col min="15363" max="15363" width="27.5" style="2" customWidth="1"/>
    <col min="15364" max="15364" width="19.625" style="2" customWidth="1"/>
    <col min="15365" max="15366" width="15.875" style="2" customWidth="1"/>
    <col min="15367" max="15615" width="9" style="2"/>
    <col min="15616" max="15616" width="5" style="2" customWidth="1"/>
    <col min="15617" max="15617" width="35.625" style="2" customWidth="1"/>
    <col min="15618" max="15618" width="9.25" style="2" customWidth="1"/>
    <col min="15619" max="15619" width="27.5" style="2" customWidth="1"/>
    <col min="15620" max="15620" width="19.625" style="2" customWidth="1"/>
    <col min="15621" max="15622" width="15.875" style="2" customWidth="1"/>
    <col min="15623" max="15871" width="9" style="2"/>
    <col min="15872" max="15872" width="5" style="2" customWidth="1"/>
    <col min="15873" max="15873" width="35.625" style="2" customWidth="1"/>
    <col min="15874" max="15874" width="9.25" style="2" customWidth="1"/>
    <col min="15875" max="15875" width="27.5" style="2" customWidth="1"/>
    <col min="15876" max="15876" width="19.625" style="2" customWidth="1"/>
    <col min="15877" max="15878" width="15.875" style="2" customWidth="1"/>
    <col min="15879" max="16127" width="9" style="2"/>
    <col min="16128" max="16128" width="5" style="2" customWidth="1"/>
    <col min="16129" max="16129" width="35.625" style="2" customWidth="1"/>
    <col min="16130" max="16130" width="9.25" style="2" customWidth="1"/>
    <col min="16131" max="16131" width="27.5" style="2" customWidth="1"/>
    <col min="16132" max="16132" width="19.625" style="2" customWidth="1"/>
    <col min="16133" max="16134" width="15.875" style="2" customWidth="1"/>
    <col min="16135" max="16384" width="9" style="2"/>
  </cols>
  <sheetData>
    <row r="1" spans="1:7" x14ac:dyDescent="0.2">
      <c r="A1" s="12" t="s">
        <v>10</v>
      </c>
    </row>
    <row r="2" spans="1:7" ht="54.75" customHeight="1" x14ac:dyDescent="0.2">
      <c r="A2" s="67" t="s">
        <v>284</v>
      </c>
      <c r="B2" s="68"/>
      <c r="C2" s="68"/>
      <c r="D2" s="68"/>
      <c r="E2" s="68"/>
      <c r="F2" s="68"/>
      <c r="G2" s="68"/>
    </row>
    <row r="3" spans="1:7" ht="15" customHeight="1" x14ac:dyDescent="0.2">
      <c r="A3" s="44"/>
      <c r="B3" s="44"/>
      <c r="C3" s="44"/>
      <c r="D3" s="44"/>
      <c r="E3" s="44"/>
      <c r="F3" s="44"/>
    </row>
    <row r="4" spans="1:7" ht="14.25" customHeight="1" x14ac:dyDescent="0.2">
      <c r="A4" s="69" t="s">
        <v>0</v>
      </c>
      <c r="B4" s="63" t="s">
        <v>1</v>
      </c>
      <c r="C4" s="63" t="s">
        <v>131</v>
      </c>
      <c r="D4" s="63" t="s">
        <v>2</v>
      </c>
      <c r="E4" s="63" t="s">
        <v>279</v>
      </c>
      <c r="F4" s="63" t="s">
        <v>280</v>
      </c>
      <c r="G4" s="65" t="s">
        <v>3</v>
      </c>
    </row>
    <row r="5" spans="1:7" x14ac:dyDescent="0.2">
      <c r="A5" s="69"/>
      <c r="B5" s="64"/>
      <c r="C5" s="64"/>
      <c r="D5" s="64"/>
      <c r="E5" s="64"/>
      <c r="F5" s="64"/>
      <c r="G5" s="66"/>
    </row>
    <row r="6" spans="1:7" x14ac:dyDescent="0.2">
      <c r="A6" s="23">
        <v>1</v>
      </c>
      <c r="B6" s="40" t="s">
        <v>263</v>
      </c>
      <c r="C6" s="41" t="s">
        <v>7</v>
      </c>
      <c r="D6" s="40" t="s">
        <v>9</v>
      </c>
      <c r="E6" s="42">
        <v>202000</v>
      </c>
      <c r="F6" s="42">
        <v>20.2</v>
      </c>
      <c r="G6" s="43"/>
    </row>
    <row r="7" spans="1:7" ht="24" x14ac:dyDescent="0.2">
      <c r="A7" s="23">
        <v>2</v>
      </c>
      <c r="B7" s="40" t="s">
        <v>263</v>
      </c>
      <c r="C7" s="41" t="s">
        <v>7</v>
      </c>
      <c r="D7" s="40" t="s">
        <v>264</v>
      </c>
      <c r="E7" s="42">
        <v>512100</v>
      </c>
      <c r="F7" s="42">
        <v>1.1599999999999999</v>
      </c>
      <c r="G7" s="43" t="s">
        <v>265</v>
      </c>
    </row>
    <row r="8" spans="1:7" x14ac:dyDescent="0.2">
      <c r="A8" s="58"/>
      <c r="B8" s="51" t="s">
        <v>141</v>
      </c>
      <c r="C8" s="59"/>
      <c r="D8" s="59"/>
      <c r="E8" s="60">
        <f>SUM(E6:E7)</f>
        <v>714100</v>
      </c>
      <c r="F8" s="60">
        <f>SUM(F6:F7)</f>
        <v>21.36</v>
      </c>
      <c r="G8" s="61"/>
    </row>
  </sheetData>
  <mergeCells count="8">
    <mergeCell ref="E4:E5"/>
    <mergeCell ref="F4:F5"/>
    <mergeCell ref="G4:G5"/>
    <mergeCell ref="A2:G2"/>
    <mergeCell ref="B4:B5"/>
    <mergeCell ref="C4:C5"/>
    <mergeCell ref="D4:D5"/>
    <mergeCell ref="A4:A5"/>
  </mergeCells>
  <phoneticPr fontId="2" type="noConversion"/>
  <pageMargins left="0.48" right="0.33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J21" sqref="J21"/>
    </sheetView>
  </sheetViews>
  <sheetFormatPr defaultRowHeight="14.25" x14ac:dyDescent="0.2"/>
  <cols>
    <col min="1" max="1" width="6.25" style="2" customWidth="1"/>
    <col min="2" max="2" width="25.75" style="2" bestFit="1" customWidth="1"/>
    <col min="3" max="3" width="10.875" style="2" customWidth="1"/>
    <col min="4" max="4" width="31.875" style="2" customWidth="1"/>
    <col min="5" max="6" width="15" style="2" bestFit="1" customWidth="1"/>
    <col min="7" max="7" width="0" style="2" hidden="1" customWidth="1"/>
    <col min="8" max="249" width="9" style="2"/>
    <col min="250" max="250" width="6.25" style="2" customWidth="1"/>
    <col min="251" max="251" width="21.125" style="2" customWidth="1"/>
    <col min="252" max="252" width="9.25" style="2" customWidth="1"/>
    <col min="253" max="253" width="15.625" style="2" customWidth="1"/>
    <col min="254" max="254" width="12" style="2" customWidth="1"/>
    <col min="255" max="255" width="8.5" style="2" customWidth="1"/>
    <col min="256" max="256" width="11.125" style="2" customWidth="1"/>
    <col min="257" max="257" width="16.125" style="2" bestFit="1" customWidth="1"/>
    <col min="258" max="258" width="16.125" style="2" customWidth="1"/>
    <col min="259" max="259" width="15.125" style="2" bestFit="1" customWidth="1"/>
    <col min="260" max="260" width="12.375" style="2" customWidth="1"/>
    <col min="261" max="262" width="15.125" style="2" customWidth="1"/>
    <col min="263" max="263" width="0" style="2" hidden="1" customWidth="1"/>
    <col min="264" max="505" width="9" style="2"/>
    <col min="506" max="506" width="6.25" style="2" customWidth="1"/>
    <col min="507" max="507" width="21.125" style="2" customWidth="1"/>
    <col min="508" max="508" width="9.25" style="2" customWidth="1"/>
    <col min="509" max="509" width="15.625" style="2" customWidth="1"/>
    <col min="510" max="510" width="12" style="2" customWidth="1"/>
    <col min="511" max="511" width="8.5" style="2" customWidth="1"/>
    <col min="512" max="512" width="11.125" style="2" customWidth="1"/>
    <col min="513" max="513" width="16.125" style="2" bestFit="1" customWidth="1"/>
    <col min="514" max="514" width="16.125" style="2" customWidth="1"/>
    <col min="515" max="515" width="15.125" style="2" bestFit="1" customWidth="1"/>
    <col min="516" max="516" width="12.375" style="2" customWidth="1"/>
    <col min="517" max="518" width="15.125" style="2" customWidth="1"/>
    <col min="519" max="519" width="0" style="2" hidden="1" customWidth="1"/>
    <col min="520" max="761" width="9" style="2"/>
    <col min="762" max="762" width="6.25" style="2" customWidth="1"/>
    <col min="763" max="763" width="21.125" style="2" customWidth="1"/>
    <col min="764" max="764" width="9.25" style="2" customWidth="1"/>
    <col min="765" max="765" width="15.625" style="2" customWidth="1"/>
    <col min="766" max="766" width="12" style="2" customWidth="1"/>
    <col min="767" max="767" width="8.5" style="2" customWidth="1"/>
    <col min="768" max="768" width="11.125" style="2" customWidth="1"/>
    <col min="769" max="769" width="16.125" style="2" bestFit="1" customWidth="1"/>
    <col min="770" max="770" width="16.125" style="2" customWidth="1"/>
    <col min="771" max="771" width="15.125" style="2" bestFit="1" customWidth="1"/>
    <col min="772" max="772" width="12.375" style="2" customWidth="1"/>
    <col min="773" max="774" width="15.125" style="2" customWidth="1"/>
    <col min="775" max="775" width="0" style="2" hidden="1" customWidth="1"/>
    <col min="776" max="1017" width="9" style="2"/>
    <col min="1018" max="1018" width="6.25" style="2" customWidth="1"/>
    <col min="1019" max="1019" width="21.125" style="2" customWidth="1"/>
    <col min="1020" max="1020" width="9.25" style="2" customWidth="1"/>
    <col min="1021" max="1021" width="15.625" style="2" customWidth="1"/>
    <col min="1022" max="1022" width="12" style="2" customWidth="1"/>
    <col min="1023" max="1023" width="8.5" style="2" customWidth="1"/>
    <col min="1024" max="1024" width="11.125" style="2" customWidth="1"/>
    <col min="1025" max="1025" width="16.125" style="2" bestFit="1" customWidth="1"/>
    <col min="1026" max="1026" width="16.125" style="2" customWidth="1"/>
    <col min="1027" max="1027" width="15.125" style="2" bestFit="1" customWidth="1"/>
    <col min="1028" max="1028" width="12.375" style="2" customWidth="1"/>
    <col min="1029" max="1030" width="15.125" style="2" customWidth="1"/>
    <col min="1031" max="1031" width="0" style="2" hidden="1" customWidth="1"/>
    <col min="1032" max="1273" width="9" style="2"/>
    <col min="1274" max="1274" width="6.25" style="2" customWidth="1"/>
    <col min="1275" max="1275" width="21.125" style="2" customWidth="1"/>
    <col min="1276" max="1276" width="9.25" style="2" customWidth="1"/>
    <col min="1277" max="1277" width="15.625" style="2" customWidth="1"/>
    <col min="1278" max="1278" width="12" style="2" customWidth="1"/>
    <col min="1279" max="1279" width="8.5" style="2" customWidth="1"/>
    <col min="1280" max="1280" width="11.125" style="2" customWidth="1"/>
    <col min="1281" max="1281" width="16.125" style="2" bestFit="1" customWidth="1"/>
    <col min="1282" max="1282" width="16.125" style="2" customWidth="1"/>
    <col min="1283" max="1283" width="15.125" style="2" bestFit="1" customWidth="1"/>
    <col min="1284" max="1284" width="12.375" style="2" customWidth="1"/>
    <col min="1285" max="1286" width="15.125" style="2" customWidth="1"/>
    <col min="1287" max="1287" width="0" style="2" hidden="1" customWidth="1"/>
    <col min="1288" max="1529" width="9" style="2"/>
    <col min="1530" max="1530" width="6.25" style="2" customWidth="1"/>
    <col min="1531" max="1531" width="21.125" style="2" customWidth="1"/>
    <col min="1532" max="1532" width="9.25" style="2" customWidth="1"/>
    <col min="1533" max="1533" width="15.625" style="2" customWidth="1"/>
    <col min="1534" max="1534" width="12" style="2" customWidth="1"/>
    <col min="1535" max="1535" width="8.5" style="2" customWidth="1"/>
    <col min="1536" max="1536" width="11.125" style="2" customWidth="1"/>
    <col min="1537" max="1537" width="16.125" style="2" bestFit="1" customWidth="1"/>
    <col min="1538" max="1538" width="16.125" style="2" customWidth="1"/>
    <col min="1539" max="1539" width="15.125" style="2" bestFit="1" customWidth="1"/>
    <col min="1540" max="1540" width="12.375" style="2" customWidth="1"/>
    <col min="1541" max="1542" width="15.125" style="2" customWidth="1"/>
    <col min="1543" max="1543" width="0" style="2" hidden="1" customWidth="1"/>
    <col min="1544" max="1785" width="9" style="2"/>
    <col min="1786" max="1786" width="6.25" style="2" customWidth="1"/>
    <col min="1787" max="1787" width="21.125" style="2" customWidth="1"/>
    <col min="1788" max="1788" width="9.25" style="2" customWidth="1"/>
    <col min="1789" max="1789" width="15.625" style="2" customWidth="1"/>
    <col min="1790" max="1790" width="12" style="2" customWidth="1"/>
    <col min="1791" max="1791" width="8.5" style="2" customWidth="1"/>
    <col min="1792" max="1792" width="11.125" style="2" customWidth="1"/>
    <col min="1793" max="1793" width="16.125" style="2" bestFit="1" customWidth="1"/>
    <col min="1794" max="1794" width="16.125" style="2" customWidth="1"/>
    <col min="1795" max="1795" width="15.125" style="2" bestFit="1" customWidth="1"/>
    <col min="1796" max="1796" width="12.375" style="2" customWidth="1"/>
    <col min="1797" max="1798" width="15.125" style="2" customWidth="1"/>
    <col min="1799" max="1799" width="0" style="2" hidden="1" customWidth="1"/>
    <col min="1800" max="2041" width="9" style="2"/>
    <col min="2042" max="2042" width="6.25" style="2" customWidth="1"/>
    <col min="2043" max="2043" width="21.125" style="2" customWidth="1"/>
    <col min="2044" max="2044" width="9.25" style="2" customWidth="1"/>
    <col min="2045" max="2045" width="15.625" style="2" customWidth="1"/>
    <col min="2046" max="2046" width="12" style="2" customWidth="1"/>
    <col min="2047" max="2047" width="8.5" style="2" customWidth="1"/>
    <col min="2048" max="2048" width="11.125" style="2" customWidth="1"/>
    <col min="2049" max="2049" width="16.125" style="2" bestFit="1" customWidth="1"/>
    <col min="2050" max="2050" width="16.125" style="2" customWidth="1"/>
    <col min="2051" max="2051" width="15.125" style="2" bestFit="1" customWidth="1"/>
    <col min="2052" max="2052" width="12.375" style="2" customWidth="1"/>
    <col min="2053" max="2054" width="15.125" style="2" customWidth="1"/>
    <col min="2055" max="2055" width="0" style="2" hidden="1" customWidth="1"/>
    <col min="2056" max="2297" width="9" style="2"/>
    <col min="2298" max="2298" width="6.25" style="2" customWidth="1"/>
    <col min="2299" max="2299" width="21.125" style="2" customWidth="1"/>
    <col min="2300" max="2300" width="9.25" style="2" customWidth="1"/>
    <col min="2301" max="2301" width="15.625" style="2" customWidth="1"/>
    <col min="2302" max="2302" width="12" style="2" customWidth="1"/>
    <col min="2303" max="2303" width="8.5" style="2" customWidth="1"/>
    <col min="2304" max="2304" width="11.125" style="2" customWidth="1"/>
    <col min="2305" max="2305" width="16.125" style="2" bestFit="1" customWidth="1"/>
    <col min="2306" max="2306" width="16.125" style="2" customWidth="1"/>
    <col min="2307" max="2307" width="15.125" style="2" bestFit="1" customWidth="1"/>
    <col min="2308" max="2308" width="12.375" style="2" customWidth="1"/>
    <col min="2309" max="2310" width="15.125" style="2" customWidth="1"/>
    <col min="2311" max="2311" width="0" style="2" hidden="1" customWidth="1"/>
    <col min="2312" max="2553" width="9" style="2"/>
    <col min="2554" max="2554" width="6.25" style="2" customWidth="1"/>
    <col min="2555" max="2555" width="21.125" style="2" customWidth="1"/>
    <col min="2556" max="2556" width="9.25" style="2" customWidth="1"/>
    <col min="2557" max="2557" width="15.625" style="2" customWidth="1"/>
    <col min="2558" max="2558" width="12" style="2" customWidth="1"/>
    <col min="2559" max="2559" width="8.5" style="2" customWidth="1"/>
    <col min="2560" max="2560" width="11.125" style="2" customWidth="1"/>
    <col min="2561" max="2561" width="16.125" style="2" bestFit="1" customWidth="1"/>
    <col min="2562" max="2562" width="16.125" style="2" customWidth="1"/>
    <col min="2563" max="2563" width="15.125" style="2" bestFit="1" customWidth="1"/>
    <col min="2564" max="2564" width="12.375" style="2" customWidth="1"/>
    <col min="2565" max="2566" width="15.125" style="2" customWidth="1"/>
    <col min="2567" max="2567" width="0" style="2" hidden="1" customWidth="1"/>
    <col min="2568" max="2809" width="9" style="2"/>
    <col min="2810" max="2810" width="6.25" style="2" customWidth="1"/>
    <col min="2811" max="2811" width="21.125" style="2" customWidth="1"/>
    <col min="2812" max="2812" width="9.25" style="2" customWidth="1"/>
    <col min="2813" max="2813" width="15.625" style="2" customWidth="1"/>
    <col min="2814" max="2814" width="12" style="2" customWidth="1"/>
    <col min="2815" max="2815" width="8.5" style="2" customWidth="1"/>
    <col min="2816" max="2816" width="11.125" style="2" customWidth="1"/>
    <col min="2817" max="2817" width="16.125" style="2" bestFit="1" customWidth="1"/>
    <col min="2818" max="2818" width="16.125" style="2" customWidth="1"/>
    <col min="2819" max="2819" width="15.125" style="2" bestFit="1" customWidth="1"/>
    <col min="2820" max="2820" width="12.375" style="2" customWidth="1"/>
    <col min="2821" max="2822" width="15.125" style="2" customWidth="1"/>
    <col min="2823" max="2823" width="0" style="2" hidden="1" customWidth="1"/>
    <col min="2824" max="3065" width="9" style="2"/>
    <col min="3066" max="3066" width="6.25" style="2" customWidth="1"/>
    <col min="3067" max="3067" width="21.125" style="2" customWidth="1"/>
    <col min="3068" max="3068" width="9.25" style="2" customWidth="1"/>
    <col min="3069" max="3069" width="15.625" style="2" customWidth="1"/>
    <col min="3070" max="3070" width="12" style="2" customWidth="1"/>
    <col min="3071" max="3071" width="8.5" style="2" customWidth="1"/>
    <col min="3072" max="3072" width="11.125" style="2" customWidth="1"/>
    <col min="3073" max="3073" width="16.125" style="2" bestFit="1" customWidth="1"/>
    <col min="3074" max="3074" width="16.125" style="2" customWidth="1"/>
    <col min="3075" max="3075" width="15.125" style="2" bestFit="1" customWidth="1"/>
    <col min="3076" max="3076" width="12.375" style="2" customWidth="1"/>
    <col min="3077" max="3078" width="15.125" style="2" customWidth="1"/>
    <col min="3079" max="3079" width="0" style="2" hidden="1" customWidth="1"/>
    <col min="3080" max="3321" width="9" style="2"/>
    <col min="3322" max="3322" width="6.25" style="2" customWidth="1"/>
    <col min="3323" max="3323" width="21.125" style="2" customWidth="1"/>
    <col min="3324" max="3324" width="9.25" style="2" customWidth="1"/>
    <col min="3325" max="3325" width="15.625" style="2" customWidth="1"/>
    <col min="3326" max="3326" width="12" style="2" customWidth="1"/>
    <col min="3327" max="3327" width="8.5" style="2" customWidth="1"/>
    <col min="3328" max="3328" width="11.125" style="2" customWidth="1"/>
    <col min="3329" max="3329" width="16.125" style="2" bestFit="1" customWidth="1"/>
    <col min="3330" max="3330" width="16.125" style="2" customWidth="1"/>
    <col min="3331" max="3331" width="15.125" style="2" bestFit="1" customWidth="1"/>
    <col min="3332" max="3332" width="12.375" style="2" customWidth="1"/>
    <col min="3333" max="3334" width="15.125" style="2" customWidth="1"/>
    <col min="3335" max="3335" width="0" style="2" hidden="1" customWidth="1"/>
    <col min="3336" max="3577" width="9" style="2"/>
    <col min="3578" max="3578" width="6.25" style="2" customWidth="1"/>
    <col min="3579" max="3579" width="21.125" style="2" customWidth="1"/>
    <col min="3580" max="3580" width="9.25" style="2" customWidth="1"/>
    <col min="3581" max="3581" width="15.625" style="2" customWidth="1"/>
    <col min="3582" max="3582" width="12" style="2" customWidth="1"/>
    <col min="3583" max="3583" width="8.5" style="2" customWidth="1"/>
    <col min="3584" max="3584" width="11.125" style="2" customWidth="1"/>
    <col min="3585" max="3585" width="16.125" style="2" bestFit="1" customWidth="1"/>
    <col min="3586" max="3586" width="16.125" style="2" customWidth="1"/>
    <col min="3587" max="3587" width="15.125" style="2" bestFit="1" customWidth="1"/>
    <col min="3588" max="3588" width="12.375" style="2" customWidth="1"/>
    <col min="3589" max="3590" width="15.125" style="2" customWidth="1"/>
    <col min="3591" max="3591" width="0" style="2" hidden="1" customWidth="1"/>
    <col min="3592" max="3833" width="9" style="2"/>
    <col min="3834" max="3834" width="6.25" style="2" customWidth="1"/>
    <col min="3835" max="3835" width="21.125" style="2" customWidth="1"/>
    <col min="3836" max="3836" width="9.25" style="2" customWidth="1"/>
    <col min="3837" max="3837" width="15.625" style="2" customWidth="1"/>
    <col min="3838" max="3838" width="12" style="2" customWidth="1"/>
    <col min="3839" max="3839" width="8.5" style="2" customWidth="1"/>
    <col min="3840" max="3840" width="11.125" style="2" customWidth="1"/>
    <col min="3841" max="3841" width="16.125" style="2" bestFit="1" customWidth="1"/>
    <col min="3842" max="3842" width="16.125" style="2" customWidth="1"/>
    <col min="3843" max="3843" width="15.125" style="2" bestFit="1" customWidth="1"/>
    <col min="3844" max="3844" width="12.375" style="2" customWidth="1"/>
    <col min="3845" max="3846" width="15.125" style="2" customWidth="1"/>
    <col min="3847" max="3847" width="0" style="2" hidden="1" customWidth="1"/>
    <col min="3848" max="4089" width="9" style="2"/>
    <col min="4090" max="4090" width="6.25" style="2" customWidth="1"/>
    <col min="4091" max="4091" width="21.125" style="2" customWidth="1"/>
    <col min="4092" max="4092" width="9.25" style="2" customWidth="1"/>
    <col min="4093" max="4093" width="15.625" style="2" customWidth="1"/>
    <col min="4094" max="4094" width="12" style="2" customWidth="1"/>
    <col min="4095" max="4095" width="8.5" style="2" customWidth="1"/>
    <col min="4096" max="4096" width="11.125" style="2" customWidth="1"/>
    <col min="4097" max="4097" width="16.125" style="2" bestFit="1" customWidth="1"/>
    <col min="4098" max="4098" width="16.125" style="2" customWidth="1"/>
    <col min="4099" max="4099" width="15.125" style="2" bestFit="1" customWidth="1"/>
    <col min="4100" max="4100" width="12.375" style="2" customWidth="1"/>
    <col min="4101" max="4102" width="15.125" style="2" customWidth="1"/>
    <col min="4103" max="4103" width="0" style="2" hidden="1" customWidth="1"/>
    <col min="4104" max="4345" width="9" style="2"/>
    <col min="4346" max="4346" width="6.25" style="2" customWidth="1"/>
    <col min="4347" max="4347" width="21.125" style="2" customWidth="1"/>
    <col min="4348" max="4348" width="9.25" style="2" customWidth="1"/>
    <col min="4349" max="4349" width="15.625" style="2" customWidth="1"/>
    <col min="4350" max="4350" width="12" style="2" customWidth="1"/>
    <col min="4351" max="4351" width="8.5" style="2" customWidth="1"/>
    <col min="4352" max="4352" width="11.125" style="2" customWidth="1"/>
    <col min="4353" max="4353" width="16.125" style="2" bestFit="1" customWidth="1"/>
    <col min="4354" max="4354" width="16.125" style="2" customWidth="1"/>
    <col min="4355" max="4355" width="15.125" style="2" bestFit="1" customWidth="1"/>
    <col min="4356" max="4356" width="12.375" style="2" customWidth="1"/>
    <col min="4357" max="4358" width="15.125" style="2" customWidth="1"/>
    <col min="4359" max="4359" width="0" style="2" hidden="1" customWidth="1"/>
    <col min="4360" max="4601" width="9" style="2"/>
    <col min="4602" max="4602" width="6.25" style="2" customWidth="1"/>
    <col min="4603" max="4603" width="21.125" style="2" customWidth="1"/>
    <col min="4604" max="4604" width="9.25" style="2" customWidth="1"/>
    <col min="4605" max="4605" width="15.625" style="2" customWidth="1"/>
    <col min="4606" max="4606" width="12" style="2" customWidth="1"/>
    <col min="4607" max="4607" width="8.5" style="2" customWidth="1"/>
    <col min="4608" max="4608" width="11.125" style="2" customWidth="1"/>
    <col min="4609" max="4609" width="16.125" style="2" bestFit="1" customWidth="1"/>
    <col min="4610" max="4610" width="16.125" style="2" customWidth="1"/>
    <col min="4611" max="4611" width="15.125" style="2" bestFit="1" customWidth="1"/>
    <col min="4612" max="4612" width="12.375" style="2" customWidth="1"/>
    <col min="4613" max="4614" width="15.125" style="2" customWidth="1"/>
    <col min="4615" max="4615" width="0" style="2" hidden="1" customWidth="1"/>
    <col min="4616" max="4857" width="9" style="2"/>
    <col min="4858" max="4858" width="6.25" style="2" customWidth="1"/>
    <col min="4859" max="4859" width="21.125" style="2" customWidth="1"/>
    <col min="4860" max="4860" width="9.25" style="2" customWidth="1"/>
    <col min="4861" max="4861" width="15.625" style="2" customWidth="1"/>
    <col min="4862" max="4862" width="12" style="2" customWidth="1"/>
    <col min="4863" max="4863" width="8.5" style="2" customWidth="1"/>
    <col min="4864" max="4864" width="11.125" style="2" customWidth="1"/>
    <col min="4865" max="4865" width="16.125" style="2" bestFit="1" customWidth="1"/>
    <col min="4866" max="4866" width="16.125" style="2" customWidth="1"/>
    <col min="4867" max="4867" width="15.125" style="2" bestFit="1" customWidth="1"/>
    <col min="4868" max="4868" width="12.375" style="2" customWidth="1"/>
    <col min="4869" max="4870" width="15.125" style="2" customWidth="1"/>
    <col min="4871" max="4871" width="0" style="2" hidden="1" customWidth="1"/>
    <col min="4872" max="5113" width="9" style="2"/>
    <col min="5114" max="5114" width="6.25" style="2" customWidth="1"/>
    <col min="5115" max="5115" width="21.125" style="2" customWidth="1"/>
    <col min="5116" max="5116" width="9.25" style="2" customWidth="1"/>
    <col min="5117" max="5117" width="15.625" style="2" customWidth="1"/>
    <col min="5118" max="5118" width="12" style="2" customWidth="1"/>
    <col min="5119" max="5119" width="8.5" style="2" customWidth="1"/>
    <col min="5120" max="5120" width="11.125" style="2" customWidth="1"/>
    <col min="5121" max="5121" width="16.125" style="2" bestFit="1" customWidth="1"/>
    <col min="5122" max="5122" width="16.125" style="2" customWidth="1"/>
    <col min="5123" max="5123" width="15.125" style="2" bestFit="1" customWidth="1"/>
    <col min="5124" max="5124" width="12.375" style="2" customWidth="1"/>
    <col min="5125" max="5126" width="15.125" style="2" customWidth="1"/>
    <col min="5127" max="5127" width="0" style="2" hidden="1" customWidth="1"/>
    <col min="5128" max="5369" width="9" style="2"/>
    <col min="5370" max="5370" width="6.25" style="2" customWidth="1"/>
    <col min="5371" max="5371" width="21.125" style="2" customWidth="1"/>
    <col min="5372" max="5372" width="9.25" style="2" customWidth="1"/>
    <col min="5373" max="5373" width="15.625" style="2" customWidth="1"/>
    <col min="5374" max="5374" width="12" style="2" customWidth="1"/>
    <col min="5375" max="5375" width="8.5" style="2" customWidth="1"/>
    <col min="5376" max="5376" width="11.125" style="2" customWidth="1"/>
    <col min="5377" max="5377" width="16.125" style="2" bestFit="1" customWidth="1"/>
    <col min="5378" max="5378" width="16.125" style="2" customWidth="1"/>
    <col min="5379" max="5379" width="15.125" style="2" bestFit="1" customWidth="1"/>
    <col min="5380" max="5380" width="12.375" style="2" customWidth="1"/>
    <col min="5381" max="5382" width="15.125" style="2" customWidth="1"/>
    <col min="5383" max="5383" width="0" style="2" hidden="1" customWidth="1"/>
    <col min="5384" max="5625" width="9" style="2"/>
    <col min="5626" max="5626" width="6.25" style="2" customWidth="1"/>
    <col min="5627" max="5627" width="21.125" style="2" customWidth="1"/>
    <col min="5628" max="5628" width="9.25" style="2" customWidth="1"/>
    <col min="5629" max="5629" width="15.625" style="2" customWidth="1"/>
    <col min="5630" max="5630" width="12" style="2" customWidth="1"/>
    <col min="5631" max="5631" width="8.5" style="2" customWidth="1"/>
    <col min="5632" max="5632" width="11.125" style="2" customWidth="1"/>
    <col min="5633" max="5633" width="16.125" style="2" bestFit="1" customWidth="1"/>
    <col min="5634" max="5634" width="16.125" style="2" customWidth="1"/>
    <col min="5635" max="5635" width="15.125" style="2" bestFit="1" customWidth="1"/>
    <col min="5636" max="5636" width="12.375" style="2" customWidth="1"/>
    <col min="5637" max="5638" width="15.125" style="2" customWidth="1"/>
    <col min="5639" max="5639" width="0" style="2" hidden="1" customWidth="1"/>
    <col min="5640" max="5881" width="9" style="2"/>
    <col min="5882" max="5882" width="6.25" style="2" customWidth="1"/>
    <col min="5883" max="5883" width="21.125" style="2" customWidth="1"/>
    <col min="5884" max="5884" width="9.25" style="2" customWidth="1"/>
    <col min="5885" max="5885" width="15.625" style="2" customWidth="1"/>
    <col min="5886" max="5886" width="12" style="2" customWidth="1"/>
    <col min="5887" max="5887" width="8.5" style="2" customWidth="1"/>
    <col min="5888" max="5888" width="11.125" style="2" customWidth="1"/>
    <col min="5889" max="5889" width="16.125" style="2" bestFit="1" customWidth="1"/>
    <col min="5890" max="5890" width="16.125" style="2" customWidth="1"/>
    <col min="5891" max="5891" width="15.125" style="2" bestFit="1" customWidth="1"/>
    <col min="5892" max="5892" width="12.375" style="2" customWidth="1"/>
    <col min="5893" max="5894" width="15.125" style="2" customWidth="1"/>
    <col min="5895" max="5895" width="0" style="2" hidden="1" customWidth="1"/>
    <col min="5896" max="6137" width="9" style="2"/>
    <col min="6138" max="6138" width="6.25" style="2" customWidth="1"/>
    <col min="6139" max="6139" width="21.125" style="2" customWidth="1"/>
    <col min="6140" max="6140" width="9.25" style="2" customWidth="1"/>
    <col min="6141" max="6141" width="15.625" style="2" customWidth="1"/>
    <col min="6142" max="6142" width="12" style="2" customWidth="1"/>
    <col min="6143" max="6143" width="8.5" style="2" customWidth="1"/>
    <col min="6144" max="6144" width="11.125" style="2" customWidth="1"/>
    <col min="6145" max="6145" width="16.125" style="2" bestFit="1" customWidth="1"/>
    <col min="6146" max="6146" width="16.125" style="2" customWidth="1"/>
    <col min="6147" max="6147" width="15.125" style="2" bestFit="1" customWidth="1"/>
    <col min="6148" max="6148" width="12.375" style="2" customWidth="1"/>
    <col min="6149" max="6150" width="15.125" style="2" customWidth="1"/>
    <col min="6151" max="6151" width="0" style="2" hidden="1" customWidth="1"/>
    <col min="6152" max="6393" width="9" style="2"/>
    <col min="6394" max="6394" width="6.25" style="2" customWidth="1"/>
    <col min="6395" max="6395" width="21.125" style="2" customWidth="1"/>
    <col min="6396" max="6396" width="9.25" style="2" customWidth="1"/>
    <col min="6397" max="6397" width="15.625" style="2" customWidth="1"/>
    <col min="6398" max="6398" width="12" style="2" customWidth="1"/>
    <col min="6399" max="6399" width="8.5" style="2" customWidth="1"/>
    <col min="6400" max="6400" width="11.125" style="2" customWidth="1"/>
    <col min="6401" max="6401" width="16.125" style="2" bestFit="1" customWidth="1"/>
    <col min="6402" max="6402" width="16.125" style="2" customWidth="1"/>
    <col min="6403" max="6403" width="15.125" style="2" bestFit="1" customWidth="1"/>
    <col min="6404" max="6404" width="12.375" style="2" customWidth="1"/>
    <col min="6405" max="6406" width="15.125" style="2" customWidth="1"/>
    <col min="6407" max="6407" width="0" style="2" hidden="1" customWidth="1"/>
    <col min="6408" max="6649" width="9" style="2"/>
    <col min="6650" max="6650" width="6.25" style="2" customWidth="1"/>
    <col min="6651" max="6651" width="21.125" style="2" customWidth="1"/>
    <col min="6652" max="6652" width="9.25" style="2" customWidth="1"/>
    <col min="6653" max="6653" width="15.625" style="2" customWidth="1"/>
    <col min="6654" max="6654" width="12" style="2" customWidth="1"/>
    <col min="6655" max="6655" width="8.5" style="2" customWidth="1"/>
    <col min="6656" max="6656" width="11.125" style="2" customWidth="1"/>
    <col min="6657" max="6657" width="16.125" style="2" bestFit="1" customWidth="1"/>
    <col min="6658" max="6658" width="16.125" style="2" customWidth="1"/>
    <col min="6659" max="6659" width="15.125" style="2" bestFit="1" customWidth="1"/>
    <col min="6660" max="6660" width="12.375" style="2" customWidth="1"/>
    <col min="6661" max="6662" width="15.125" style="2" customWidth="1"/>
    <col min="6663" max="6663" width="0" style="2" hidden="1" customWidth="1"/>
    <col min="6664" max="6905" width="9" style="2"/>
    <col min="6906" max="6906" width="6.25" style="2" customWidth="1"/>
    <col min="6907" max="6907" width="21.125" style="2" customWidth="1"/>
    <col min="6908" max="6908" width="9.25" style="2" customWidth="1"/>
    <col min="6909" max="6909" width="15.625" style="2" customWidth="1"/>
    <col min="6910" max="6910" width="12" style="2" customWidth="1"/>
    <col min="6911" max="6911" width="8.5" style="2" customWidth="1"/>
    <col min="6912" max="6912" width="11.125" style="2" customWidth="1"/>
    <col min="6913" max="6913" width="16.125" style="2" bestFit="1" customWidth="1"/>
    <col min="6914" max="6914" width="16.125" style="2" customWidth="1"/>
    <col min="6915" max="6915" width="15.125" style="2" bestFit="1" customWidth="1"/>
    <col min="6916" max="6916" width="12.375" style="2" customWidth="1"/>
    <col min="6917" max="6918" width="15.125" style="2" customWidth="1"/>
    <col min="6919" max="6919" width="0" style="2" hidden="1" customWidth="1"/>
    <col min="6920" max="7161" width="9" style="2"/>
    <col min="7162" max="7162" width="6.25" style="2" customWidth="1"/>
    <col min="7163" max="7163" width="21.125" style="2" customWidth="1"/>
    <col min="7164" max="7164" width="9.25" style="2" customWidth="1"/>
    <col min="7165" max="7165" width="15.625" style="2" customWidth="1"/>
    <col min="7166" max="7166" width="12" style="2" customWidth="1"/>
    <col min="7167" max="7167" width="8.5" style="2" customWidth="1"/>
    <col min="7168" max="7168" width="11.125" style="2" customWidth="1"/>
    <col min="7169" max="7169" width="16.125" style="2" bestFit="1" customWidth="1"/>
    <col min="7170" max="7170" width="16.125" style="2" customWidth="1"/>
    <col min="7171" max="7171" width="15.125" style="2" bestFit="1" customWidth="1"/>
    <col min="7172" max="7172" width="12.375" style="2" customWidth="1"/>
    <col min="7173" max="7174" width="15.125" style="2" customWidth="1"/>
    <col min="7175" max="7175" width="0" style="2" hidden="1" customWidth="1"/>
    <col min="7176" max="7417" width="9" style="2"/>
    <col min="7418" max="7418" width="6.25" style="2" customWidth="1"/>
    <col min="7419" max="7419" width="21.125" style="2" customWidth="1"/>
    <col min="7420" max="7420" width="9.25" style="2" customWidth="1"/>
    <col min="7421" max="7421" width="15.625" style="2" customWidth="1"/>
    <col min="7422" max="7422" width="12" style="2" customWidth="1"/>
    <col min="7423" max="7423" width="8.5" style="2" customWidth="1"/>
    <col min="7424" max="7424" width="11.125" style="2" customWidth="1"/>
    <col min="7425" max="7425" width="16.125" style="2" bestFit="1" customWidth="1"/>
    <col min="7426" max="7426" width="16.125" style="2" customWidth="1"/>
    <col min="7427" max="7427" width="15.125" style="2" bestFit="1" customWidth="1"/>
    <col min="7428" max="7428" width="12.375" style="2" customWidth="1"/>
    <col min="7429" max="7430" width="15.125" style="2" customWidth="1"/>
    <col min="7431" max="7431" width="0" style="2" hidden="1" customWidth="1"/>
    <col min="7432" max="7673" width="9" style="2"/>
    <col min="7674" max="7674" width="6.25" style="2" customWidth="1"/>
    <col min="7675" max="7675" width="21.125" style="2" customWidth="1"/>
    <col min="7676" max="7676" width="9.25" style="2" customWidth="1"/>
    <col min="7677" max="7677" width="15.625" style="2" customWidth="1"/>
    <col min="7678" max="7678" width="12" style="2" customWidth="1"/>
    <col min="7679" max="7679" width="8.5" style="2" customWidth="1"/>
    <col min="7680" max="7680" width="11.125" style="2" customWidth="1"/>
    <col min="7681" max="7681" width="16.125" style="2" bestFit="1" customWidth="1"/>
    <col min="7682" max="7682" width="16.125" style="2" customWidth="1"/>
    <col min="7683" max="7683" width="15.125" style="2" bestFit="1" customWidth="1"/>
    <col min="7684" max="7684" width="12.375" style="2" customWidth="1"/>
    <col min="7685" max="7686" width="15.125" style="2" customWidth="1"/>
    <col min="7687" max="7687" width="0" style="2" hidden="1" customWidth="1"/>
    <col min="7688" max="7929" width="9" style="2"/>
    <col min="7930" max="7930" width="6.25" style="2" customWidth="1"/>
    <col min="7931" max="7931" width="21.125" style="2" customWidth="1"/>
    <col min="7932" max="7932" width="9.25" style="2" customWidth="1"/>
    <col min="7933" max="7933" width="15.625" style="2" customWidth="1"/>
    <col min="7934" max="7934" width="12" style="2" customWidth="1"/>
    <col min="7935" max="7935" width="8.5" style="2" customWidth="1"/>
    <col min="7936" max="7936" width="11.125" style="2" customWidth="1"/>
    <col min="7937" max="7937" width="16.125" style="2" bestFit="1" customWidth="1"/>
    <col min="7938" max="7938" width="16.125" style="2" customWidth="1"/>
    <col min="7939" max="7939" width="15.125" style="2" bestFit="1" customWidth="1"/>
    <col min="7940" max="7940" width="12.375" style="2" customWidth="1"/>
    <col min="7941" max="7942" width="15.125" style="2" customWidth="1"/>
    <col min="7943" max="7943" width="0" style="2" hidden="1" customWidth="1"/>
    <col min="7944" max="8185" width="9" style="2"/>
    <col min="8186" max="8186" width="6.25" style="2" customWidth="1"/>
    <col min="8187" max="8187" width="21.125" style="2" customWidth="1"/>
    <col min="8188" max="8188" width="9.25" style="2" customWidth="1"/>
    <col min="8189" max="8189" width="15.625" style="2" customWidth="1"/>
    <col min="8190" max="8190" width="12" style="2" customWidth="1"/>
    <col min="8191" max="8191" width="8.5" style="2" customWidth="1"/>
    <col min="8192" max="8192" width="11.125" style="2" customWidth="1"/>
    <col min="8193" max="8193" width="16.125" style="2" bestFit="1" customWidth="1"/>
    <col min="8194" max="8194" width="16.125" style="2" customWidth="1"/>
    <col min="8195" max="8195" width="15.125" style="2" bestFit="1" customWidth="1"/>
    <col min="8196" max="8196" width="12.375" style="2" customWidth="1"/>
    <col min="8197" max="8198" width="15.125" style="2" customWidth="1"/>
    <col min="8199" max="8199" width="0" style="2" hidden="1" customWidth="1"/>
    <col min="8200" max="8441" width="9" style="2"/>
    <col min="8442" max="8442" width="6.25" style="2" customWidth="1"/>
    <col min="8443" max="8443" width="21.125" style="2" customWidth="1"/>
    <col min="8444" max="8444" width="9.25" style="2" customWidth="1"/>
    <col min="8445" max="8445" width="15.625" style="2" customWidth="1"/>
    <col min="8446" max="8446" width="12" style="2" customWidth="1"/>
    <col min="8447" max="8447" width="8.5" style="2" customWidth="1"/>
    <col min="8448" max="8448" width="11.125" style="2" customWidth="1"/>
    <col min="8449" max="8449" width="16.125" style="2" bestFit="1" customWidth="1"/>
    <col min="8450" max="8450" width="16.125" style="2" customWidth="1"/>
    <col min="8451" max="8451" width="15.125" style="2" bestFit="1" customWidth="1"/>
    <col min="8452" max="8452" width="12.375" style="2" customWidth="1"/>
    <col min="8453" max="8454" width="15.125" style="2" customWidth="1"/>
    <col min="8455" max="8455" width="0" style="2" hidden="1" customWidth="1"/>
    <col min="8456" max="8697" width="9" style="2"/>
    <col min="8698" max="8698" width="6.25" style="2" customWidth="1"/>
    <col min="8699" max="8699" width="21.125" style="2" customWidth="1"/>
    <col min="8700" max="8700" width="9.25" style="2" customWidth="1"/>
    <col min="8701" max="8701" width="15.625" style="2" customWidth="1"/>
    <col min="8702" max="8702" width="12" style="2" customWidth="1"/>
    <col min="8703" max="8703" width="8.5" style="2" customWidth="1"/>
    <col min="8704" max="8704" width="11.125" style="2" customWidth="1"/>
    <col min="8705" max="8705" width="16.125" style="2" bestFit="1" customWidth="1"/>
    <col min="8706" max="8706" width="16.125" style="2" customWidth="1"/>
    <col min="8707" max="8707" width="15.125" style="2" bestFit="1" customWidth="1"/>
    <col min="8708" max="8708" width="12.375" style="2" customWidth="1"/>
    <col min="8709" max="8710" width="15.125" style="2" customWidth="1"/>
    <col min="8711" max="8711" width="0" style="2" hidden="1" customWidth="1"/>
    <col min="8712" max="8953" width="9" style="2"/>
    <col min="8954" max="8954" width="6.25" style="2" customWidth="1"/>
    <col min="8955" max="8955" width="21.125" style="2" customWidth="1"/>
    <col min="8956" max="8956" width="9.25" style="2" customWidth="1"/>
    <col min="8957" max="8957" width="15.625" style="2" customWidth="1"/>
    <col min="8958" max="8958" width="12" style="2" customWidth="1"/>
    <col min="8959" max="8959" width="8.5" style="2" customWidth="1"/>
    <col min="8960" max="8960" width="11.125" style="2" customWidth="1"/>
    <col min="8961" max="8961" width="16.125" style="2" bestFit="1" customWidth="1"/>
    <col min="8962" max="8962" width="16.125" style="2" customWidth="1"/>
    <col min="8963" max="8963" width="15.125" style="2" bestFit="1" customWidth="1"/>
    <col min="8964" max="8964" width="12.375" style="2" customWidth="1"/>
    <col min="8965" max="8966" width="15.125" style="2" customWidth="1"/>
    <col min="8967" max="8967" width="0" style="2" hidden="1" customWidth="1"/>
    <col min="8968" max="9209" width="9" style="2"/>
    <col min="9210" max="9210" width="6.25" style="2" customWidth="1"/>
    <col min="9211" max="9211" width="21.125" style="2" customWidth="1"/>
    <col min="9212" max="9212" width="9.25" style="2" customWidth="1"/>
    <col min="9213" max="9213" width="15.625" style="2" customWidth="1"/>
    <col min="9214" max="9214" width="12" style="2" customWidth="1"/>
    <col min="9215" max="9215" width="8.5" style="2" customWidth="1"/>
    <col min="9216" max="9216" width="11.125" style="2" customWidth="1"/>
    <col min="9217" max="9217" width="16.125" style="2" bestFit="1" customWidth="1"/>
    <col min="9218" max="9218" width="16.125" style="2" customWidth="1"/>
    <col min="9219" max="9219" width="15.125" style="2" bestFit="1" customWidth="1"/>
    <col min="9220" max="9220" width="12.375" style="2" customWidth="1"/>
    <col min="9221" max="9222" width="15.125" style="2" customWidth="1"/>
    <col min="9223" max="9223" width="0" style="2" hidden="1" customWidth="1"/>
    <col min="9224" max="9465" width="9" style="2"/>
    <col min="9466" max="9466" width="6.25" style="2" customWidth="1"/>
    <col min="9467" max="9467" width="21.125" style="2" customWidth="1"/>
    <col min="9468" max="9468" width="9.25" style="2" customWidth="1"/>
    <col min="9469" max="9469" width="15.625" style="2" customWidth="1"/>
    <col min="9470" max="9470" width="12" style="2" customWidth="1"/>
    <col min="9471" max="9471" width="8.5" style="2" customWidth="1"/>
    <col min="9472" max="9472" width="11.125" style="2" customWidth="1"/>
    <col min="9473" max="9473" width="16.125" style="2" bestFit="1" customWidth="1"/>
    <col min="9474" max="9474" width="16.125" style="2" customWidth="1"/>
    <col min="9475" max="9475" width="15.125" style="2" bestFit="1" customWidth="1"/>
    <col min="9476" max="9476" width="12.375" style="2" customWidth="1"/>
    <col min="9477" max="9478" width="15.125" style="2" customWidth="1"/>
    <col min="9479" max="9479" width="0" style="2" hidden="1" customWidth="1"/>
    <col min="9480" max="9721" width="9" style="2"/>
    <col min="9722" max="9722" width="6.25" style="2" customWidth="1"/>
    <col min="9723" max="9723" width="21.125" style="2" customWidth="1"/>
    <col min="9724" max="9724" width="9.25" style="2" customWidth="1"/>
    <col min="9725" max="9725" width="15.625" style="2" customWidth="1"/>
    <col min="9726" max="9726" width="12" style="2" customWidth="1"/>
    <col min="9727" max="9727" width="8.5" style="2" customWidth="1"/>
    <col min="9728" max="9728" width="11.125" style="2" customWidth="1"/>
    <col min="9729" max="9729" width="16.125" style="2" bestFit="1" customWidth="1"/>
    <col min="9730" max="9730" width="16.125" style="2" customWidth="1"/>
    <col min="9731" max="9731" width="15.125" style="2" bestFit="1" customWidth="1"/>
    <col min="9732" max="9732" width="12.375" style="2" customWidth="1"/>
    <col min="9733" max="9734" width="15.125" style="2" customWidth="1"/>
    <col min="9735" max="9735" width="0" style="2" hidden="1" customWidth="1"/>
    <col min="9736" max="9977" width="9" style="2"/>
    <col min="9978" max="9978" width="6.25" style="2" customWidth="1"/>
    <col min="9979" max="9979" width="21.125" style="2" customWidth="1"/>
    <col min="9980" max="9980" width="9.25" style="2" customWidth="1"/>
    <col min="9981" max="9981" width="15.625" style="2" customWidth="1"/>
    <col min="9982" max="9982" width="12" style="2" customWidth="1"/>
    <col min="9983" max="9983" width="8.5" style="2" customWidth="1"/>
    <col min="9984" max="9984" width="11.125" style="2" customWidth="1"/>
    <col min="9985" max="9985" width="16.125" style="2" bestFit="1" customWidth="1"/>
    <col min="9986" max="9986" width="16.125" style="2" customWidth="1"/>
    <col min="9987" max="9987" width="15.125" style="2" bestFit="1" customWidth="1"/>
    <col min="9988" max="9988" width="12.375" style="2" customWidth="1"/>
    <col min="9989" max="9990" width="15.125" style="2" customWidth="1"/>
    <col min="9991" max="9991" width="0" style="2" hidden="1" customWidth="1"/>
    <col min="9992" max="10233" width="9" style="2"/>
    <col min="10234" max="10234" width="6.25" style="2" customWidth="1"/>
    <col min="10235" max="10235" width="21.125" style="2" customWidth="1"/>
    <col min="10236" max="10236" width="9.25" style="2" customWidth="1"/>
    <col min="10237" max="10237" width="15.625" style="2" customWidth="1"/>
    <col min="10238" max="10238" width="12" style="2" customWidth="1"/>
    <col min="10239" max="10239" width="8.5" style="2" customWidth="1"/>
    <col min="10240" max="10240" width="11.125" style="2" customWidth="1"/>
    <col min="10241" max="10241" width="16.125" style="2" bestFit="1" customWidth="1"/>
    <col min="10242" max="10242" width="16.125" style="2" customWidth="1"/>
    <col min="10243" max="10243" width="15.125" style="2" bestFit="1" customWidth="1"/>
    <col min="10244" max="10244" width="12.375" style="2" customWidth="1"/>
    <col min="10245" max="10246" width="15.125" style="2" customWidth="1"/>
    <col min="10247" max="10247" width="0" style="2" hidden="1" customWidth="1"/>
    <col min="10248" max="10489" width="9" style="2"/>
    <col min="10490" max="10490" width="6.25" style="2" customWidth="1"/>
    <col min="10491" max="10491" width="21.125" style="2" customWidth="1"/>
    <col min="10492" max="10492" width="9.25" style="2" customWidth="1"/>
    <col min="10493" max="10493" width="15.625" style="2" customWidth="1"/>
    <col min="10494" max="10494" width="12" style="2" customWidth="1"/>
    <col min="10495" max="10495" width="8.5" style="2" customWidth="1"/>
    <col min="10496" max="10496" width="11.125" style="2" customWidth="1"/>
    <col min="10497" max="10497" width="16.125" style="2" bestFit="1" customWidth="1"/>
    <col min="10498" max="10498" width="16.125" style="2" customWidth="1"/>
    <col min="10499" max="10499" width="15.125" style="2" bestFit="1" customWidth="1"/>
    <col min="10500" max="10500" width="12.375" style="2" customWidth="1"/>
    <col min="10501" max="10502" width="15.125" style="2" customWidth="1"/>
    <col min="10503" max="10503" width="0" style="2" hidden="1" customWidth="1"/>
    <col min="10504" max="10745" width="9" style="2"/>
    <col min="10746" max="10746" width="6.25" style="2" customWidth="1"/>
    <col min="10747" max="10747" width="21.125" style="2" customWidth="1"/>
    <col min="10748" max="10748" width="9.25" style="2" customWidth="1"/>
    <col min="10749" max="10749" width="15.625" style="2" customWidth="1"/>
    <col min="10750" max="10750" width="12" style="2" customWidth="1"/>
    <col min="10751" max="10751" width="8.5" style="2" customWidth="1"/>
    <col min="10752" max="10752" width="11.125" style="2" customWidth="1"/>
    <col min="10753" max="10753" width="16.125" style="2" bestFit="1" customWidth="1"/>
    <col min="10754" max="10754" width="16.125" style="2" customWidth="1"/>
    <col min="10755" max="10755" width="15.125" style="2" bestFit="1" customWidth="1"/>
    <col min="10756" max="10756" width="12.375" style="2" customWidth="1"/>
    <col min="10757" max="10758" width="15.125" style="2" customWidth="1"/>
    <col min="10759" max="10759" width="0" style="2" hidden="1" customWidth="1"/>
    <col min="10760" max="11001" width="9" style="2"/>
    <col min="11002" max="11002" width="6.25" style="2" customWidth="1"/>
    <col min="11003" max="11003" width="21.125" style="2" customWidth="1"/>
    <col min="11004" max="11004" width="9.25" style="2" customWidth="1"/>
    <col min="11005" max="11005" width="15.625" style="2" customWidth="1"/>
    <col min="11006" max="11006" width="12" style="2" customWidth="1"/>
    <col min="11007" max="11007" width="8.5" style="2" customWidth="1"/>
    <col min="11008" max="11008" width="11.125" style="2" customWidth="1"/>
    <col min="11009" max="11009" width="16.125" style="2" bestFit="1" customWidth="1"/>
    <col min="11010" max="11010" width="16.125" style="2" customWidth="1"/>
    <col min="11011" max="11011" width="15.125" style="2" bestFit="1" customWidth="1"/>
    <col min="11012" max="11012" width="12.375" style="2" customWidth="1"/>
    <col min="11013" max="11014" width="15.125" style="2" customWidth="1"/>
    <col min="11015" max="11015" width="0" style="2" hidden="1" customWidth="1"/>
    <col min="11016" max="11257" width="9" style="2"/>
    <col min="11258" max="11258" width="6.25" style="2" customWidth="1"/>
    <col min="11259" max="11259" width="21.125" style="2" customWidth="1"/>
    <col min="11260" max="11260" width="9.25" style="2" customWidth="1"/>
    <col min="11261" max="11261" width="15.625" style="2" customWidth="1"/>
    <col min="11262" max="11262" width="12" style="2" customWidth="1"/>
    <col min="11263" max="11263" width="8.5" style="2" customWidth="1"/>
    <col min="11264" max="11264" width="11.125" style="2" customWidth="1"/>
    <col min="11265" max="11265" width="16.125" style="2" bestFit="1" customWidth="1"/>
    <col min="11266" max="11266" width="16.125" style="2" customWidth="1"/>
    <col min="11267" max="11267" width="15.125" style="2" bestFit="1" customWidth="1"/>
    <col min="11268" max="11268" width="12.375" style="2" customWidth="1"/>
    <col min="11269" max="11270" width="15.125" style="2" customWidth="1"/>
    <col min="11271" max="11271" width="0" style="2" hidden="1" customWidth="1"/>
    <col min="11272" max="11513" width="9" style="2"/>
    <col min="11514" max="11514" width="6.25" style="2" customWidth="1"/>
    <col min="11515" max="11515" width="21.125" style="2" customWidth="1"/>
    <col min="11516" max="11516" width="9.25" style="2" customWidth="1"/>
    <col min="11517" max="11517" width="15.625" style="2" customWidth="1"/>
    <col min="11518" max="11518" width="12" style="2" customWidth="1"/>
    <col min="11519" max="11519" width="8.5" style="2" customWidth="1"/>
    <col min="11520" max="11520" width="11.125" style="2" customWidth="1"/>
    <col min="11521" max="11521" width="16.125" style="2" bestFit="1" customWidth="1"/>
    <col min="11522" max="11522" width="16.125" style="2" customWidth="1"/>
    <col min="11523" max="11523" width="15.125" style="2" bestFit="1" customWidth="1"/>
    <col min="11524" max="11524" width="12.375" style="2" customWidth="1"/>
    <col min="11525" max="11526" width="15.125" style="2" customWidth="1"/>
    <col min="11527" max="11527" width="0" style="2" hidden="1" customWidth="1"/>
    <col min="11528" max="11769" width="9" style="2"/>
    <col min="11770" max="11770" width="6.25" style="2" customWidth="1"/>
    <col min="11771" max="11771" width="21.125" style="2" customWidth="1"/>
    <col min="11772" max="11772" width="9.25" style="2" customWidth="1"/>
    <col min="11773" max="11773" width="15.625" style="2" customWidth="1"/>
    <col min="11774" max="11774" width="12" style="2" customWidth="1"/>
    <col min="11775" max="11775" width="8.5" style="2" customWidth="1"/>
    <col min="11776" max="11776" width="11.125" style="2" customWidth="1"/>
    <col min="11777" max="11777" width="16.125" style="2" bestFit="1" customWidth="1"/>
    <col min="11778" max="11778" width="16.125" style="2" customWidth="1"/>
    <col min="11779" max="11779" width="15.125" style="2" bestFit="1" customWidth="1"/>
    <col min="11780" max="11780" width="12.375" style="2" customWidth="1"/>
    <col min="11781" max="11782" width="15.125" style="2" customWidth="1"/>
    <col min="11783" max="11783" width="0" style="2" hidden="1" customWidth="1"/>
    <col min="11784" max="12025" width="9" style="2"/>
    <col min="12026" max="12026" width="6.25" style="2" customWidth="1"/>
    <col min="12027" max="12027" width="21.125" style="2" customWidth="1"/>
    <col min="12028" max="12028" width="9.25" style="2" customWidth="1"/>
    <col min="12029" max="12029" width="15.625" style="2" customWidth="1"/>
    <col min="12030" max="12030" width="12" style="2" customWidth="1"/>
    <col min="12031" max="12031" width="8.5" style="2" customWidth="1"/>
    <col min="12032" max="12032" width="11.125" style="2" customWidth="1"/>
    <col min="12033" max="12033" width="16.125" style="2" bestFit="1" customWidth="1"/>
    <col min="12034" max="12034" width="16.125" style="2" customWidth="1"/>
    <col min="12035" max="12035" width="15.125" style="2" bestFit="1" customWidth="1"/>
    <col min="12036" max="12036" width="12.375" style="2" customWidth="1"/>
    <col min="12037" max="12038" width="15.125" style="2" customWidth="1"/>
    <col min="12039" max="12039" width="0" style="2" hidden="1" customWidth="1"/>
    <col min="12040" max="12281" width="9" style="2"/>
    <col min="12282" max="12282" width="6.25" style="2" customWidth="1"/>
    <col min="12283" max="12283" width="21.125" style="2" customWidth="1"/>
    <col min="12284" max="12284" width="9.25" style="2" customWidth="1"/>
    <col min="12285" max="12285" width="15.625" style="2" customWidth="1"/>
    <col min="12286" max="12286" width="12" style="2" customWidth="1"/>
    <col min="12287" max="12287" width="8.5" style="2" customWidth="1"/>
    <col min="12288" max="12288" width="11.125" style="2" customWidth="1"/>
    <col min="12289" max="12289" width="16.125" style="2" bestFit="1" customWidth="1"/>
    <col min="12290" max="12290" width="16.125" style="2" customWidth="1"/>
    <col min="12291" max="12291" width="15.125" style="2" bestFit="1" customWidth="1"/>
    <col min="12292" max="12292" width="12.375" style="2" customWidth="1"/>
    <col min="12293" max="12294" width="15.125" style="2" customWidth="1"/>
    <col min="12295" max="12295" width="0" style="2" hidden="1" customWidth="1"/>
    <col min="12296" max="12537" width="9" style="2"/>
    <col min="12538" max="12538" width="6.25" style="2" customWidth="1"/>
    <col min="12539" max="12539" width="21.125" style="2" customWidth="1"/>
    <col min="12540" max="12540" width="9.25" style="2" customWidth="1"/>
    <col min="12541" max="12541" width="15.625" style="2" customWidth="1"/>
    <col min="12542" max="12542" width="12" style="2" customWidth="1"/>
    <col min="12543" max="12543" width="8.5" style="2" customWidth="1"/>
    <col min="12544" max="12544" width="11.125" style="2" customWidth="1"/>
    <col min="12545" max="12545" width="16.125" style="2" bestFit="1" customWidth="1"/>
    <col min="12546" max="12546" width="16.125" style="2" customWidth="1"/>
    <col min="12547" max="12547" width="15.125" style="2" bestFit="1" customWidth="1"/>
    <col min="12548" max="12548" width="12.375" style="2" customWidth="1"/>
    <col min="12549" max="12550" width="15.125" style="2" customWidth="1"/>
    <col min="12551" max="12551" width="0" style="2" hidden="1" customWidth="1"/>
    <col min="12552" max="12793" width="9" style="2"/>
    <col min="12794" max="12794" width="6.25" style="2" customWidth="1"/>
    <col min="12795" max="12795" width="21.125" style="2" customWidth="1"/>
    <col min="12796" max="12796" width="9.25" style="2" customWidth="1"/>
    <col min="12797" max="12797" width="15.625" style="2" customWidth="1"/>
    <col min="12798" max="12798" width="12" style="2" customWidth="1"/>
    <col min="12799" max="12799" width="8.5" style="2" customWidth="1"/>
    <col min="12800" max="12800" width="11.125" style="2" customWidth="1"/>
    <col min="12801" max="12801" width="16.125" style="2" bestFit="1" customWidth="1"/>
    <col min="12802" max="12802" width="16.125" style="2" customWidth="1"/>
    <col min="12803" max="12803" width="15.125" style="2" bestFit="1" customWidth="1"/>
    <col min="12804" max="12804" width="12.375" style="2" customWidth="1"/>
    <col min="12805" max="12806" width="15.125" style="2" customWidth="1"/>
    <col min="12807" max="12807" width="0" style="2" hidden="1" customWidth="1"/>
    <col min="12808" max="13049" width="9" style="2"/>
    <col min="13050" max="13050" width="6.25" style="2" customWidth="1"/>
    <col min="13051" max="13051" width="21.125" style="2" customWidth="1"/>
    <col min="13052" max="13052" width="9.25" style="2" customWidth="1"/>
    <col min="13053" max="13053" width="15.625" style="2" customWidth="1"/>
    <col min="13054" max="13054" width="12" style="2" customWidth="1"/>
    <col min="13055" max="13055" width="8.5" style="2" customWidth="1"/>
    <col min="13056" max="13056" width="11.125" style="2" customWidth="1"/>
    <col min="13057" max="13057" width="16.125" style="2" bestFit="1" customWidth="1"/>
    <col min="13058" max="13058" width="16.125" style="2" customWidth="1"/>
    <col min="13059" max="13059" width="15.125" style="2" bestFit="1" customWidth="1"/>
    <col min="13060" max="13060" width="12.375" style="2" customWidth="1"/>
    <col min="13061" max="13062" width="15.125" style="2" customWidth="1"/>
    <col min="13063" max="13063" width="0" style="2" hidden="1" customWidth="1"/>
    <col min="13064" max="13305" width="9" style="2"/>
    <col min="13306" max="13306" width="6.25" style="2" customWidth="1"/>
    <col min="13307" max="13307" width="21.125" style="2" customWidth="1"/>
    <col min="13308" max="13308" width="9.25" style="2" customWidth="1"/>
    <col min="13309" max="13309" width="15.625" style="2" customWidth="1"/>
    <col min="13310" max="13310" width="12" style="2" customWidth="1"/>
    <col min="13311" max="13311" width="8.5" style="2" customWidth="1"/>
    <col min="13312" max="13312" width="11.125" style="2" customWidth="1"/>
    <col min="13313" max="13313" width="16.125" style="2" bestFit="1" customWidth="1"/>
    <col min="13314" max="13314" width="16.125" style="2" customWidth="1"/>
    <col min="13315" max="13315" width="15.125" style="2" bestFit="1" customWidth="1"/>
    <col min="13316" max="13316" width="12.375" style="2" customWidth="1"/>
    <col min="13317" max="13318" width="15.125" style="2" customWidth="1"/>
    <col min="13319" max="13319" width="0" style="2" hidden="1" customWidth="1"/>
    <col min="13320" max="13561" width="9" style="2"/>
    <col min="13562" max="13562" width="6.25" style="2" customWidth="1"/>
    <col min="13563" max="13563" width="21.125" style="2" customWidth="1"/>
    <col min="13564" max="13564" width="9.25" style="2" customWidth="1"/>
    <col min="13565" max="13565" width="15.625" style="2" customWidth="1"/>
    <col min="13566" max="13566" width="12" style="2" customWidth="1"/>
    <col min="13567" max="13567" width="8.5" style="2" customWidth="1"/>
    <col min="13568" max="13568" width="11.125" style="2" customWidth="1"/>
    <col min="13569" max="13569" width="16.125" style="2" bestFit="1" customWidth="1"/>
    <col min="13570" max="13570" width="16.125" style="2" customWidth="1"/>
    <col min="13571" max="13571" width="15.125" style="2" bestFit="1" customWidth="1"/>
    <col min="13572" max="13572" width="12.375" style="2" customWidth="1"/>
    <col min="13573" max="13574" width="15.125" style="2" customWidth="1"/>
    <col min="13575" max="13575" width="0" style="2" hidden="1" customWidth="1"/>
    <col min="13576" max="13817" width="9" style="2"/>
    <col min="13818" max="13818" width="6.25" style="2" customWidth="1"/>
    <col min="13819" max="13819" width="21.125" style="2" customWidth="1"/>
    <col min="13820" max="13820" width="9.25" style="2" customWidth="1"/>
    <col min="13821" max="13821" width="15.625" style="2" customWidth="1"/>
    <col min="13822" max="13822" width="12" style="2" customWidth="1"/>
    <col min="13823" max="13823" width="8.5" style="2" customWidth="1"/>
    <col min="13824" max="13824" width="11.125" style="2" customWidth="1"/>
    <col min="13825" max="13825" width="16.125" style="2" bestFit="1" customWidth="1"/>
    <col min="13826" max="13826" width="16.125" style="2" customWidth="1"/>
    <col min="13827" max="13827" width="15.125" style="2" bestFit="1" customWidth="1"/>
    <col min="13828" max="13828" width="12.375" style="2" customWidth="1"/>
    <col min="13829" max="13830" width="15.125" style="2" customWidth="1"/>
    <col min="13831" max="13831" width="0" style="2" hidden="1" customWidth="1"/>
    <col min="13832" max="14073" width="9" style="2"/>
    <col min="14074" max="14074" width="6.25" style="2" customWidth="1"/>
    <col min="14075" max="14075" width="21.125" style="2" customWidth="1"/>
    <col min="14076" max="14076" width="9.25" style="2" customWidth="1"/>
    <col min="14077" max="14077" width="15.625" style="2" customWidth="1"/>
    <col min="14078" max="14078" width="12" style="2" customWidth="1"/>
    <col min="14079" max="14079" width="8.5" style="2" customWidth="1"/>
    <col min="14080" max="14080" width="11.125" style="2" customWidth="1"/>
    <col min="14081" max="14081" width="16.125" style="2" bestFit="1" customWidth="1"/>
    <col min="14082" max="14082" width="16.125" style="2" customWidth="1"/>
    <col min="14083" max="14083" width="15.125" style="2" bestFit="1" customWidth="1"/>
    <col min="14084" max="14084" width="12.375" style="2" customWidth="1"/>
    <col min="14085" max="14086" width="15.125" style="2" customWidth="1"/>
    <col min="14087" max="14087" width="0" style="2" hidden="1" customWidth="1"/>
    <col min="14088" max="14329" width="9" style="2"/>
    <col min="14330" max="14330" width="6.25" style="2" customWidth="1"/>
    <col min="14331" max="14331" width="21.125" style="2" customWidth="1"/>
    <col min="14332" max="14332" width="9.25" style="2" customWidth="1"/>
    <col min="14333" max="14333" width="15.625" style="2" customWidth="1"/>
    <col min="14334" max="14334" width="12" style="2" customWidth="1"/>
    <col min="14335" max="14335" width="8.5" style="2" customWidth="1"/>
    <col min="14336" max="14336" width="11.125" style="2" customWidth="1"/>
    <col min="14337" max="14337" width="16.125" style="2" bestFit="1" customWidth="1"/>
    <col min="14338" max="14338" width="16.125" style="2" customWidth="1"/>
    <col min="14339" max="14339" width="15.125" style="2" bestFit="1" customWidth="1"/>
    <col min="14340" max="14340" width="12.375" style="2" customWidth="1"/>
    <col min="14341" max="14342" width="15.125" style="2" customWidth="1"/>
    <col min="14343" max="14343" width="0" style="2" hidden="1" customWidth="1"/>
    <col min="14344" max="14585" width="9" style="2"/>
    <col min="14586" max="14586" width="6.25" style="2" customWidth="1"/>
    <col min="14587" max="14587" width="21.125" style="2" customWidth="1"/>
    <col min="14588" max="14588" width="9.25" style="2" customWidth="1"/>
    <col min="14589" max="14589" width="15.625" style="2" customWidth="1"/>
    <col min="14590" max="14590" width="12" style="2" customWidth="1"/>
    <col min="14591" max="14591" width="8.5" style="2" customWidth="1"/>
    <col min="14592" max="14592" width="11.125" style="2" customWidth="1"/>
    <col min="14593" max="14593" width="16.125" style="2" bestFit="1" customWidth="1"/>
    <col min="14594" max="14594" width="16.125" style="2" customWidth="1"/>
    <col min="14595" max="14595" width="15.125" style="2" bestFit="1" customWidth="1"/>
    <col min="14596" max="14596" width="12.375" style="2" customWidth="1"/>
    <col min="14597" max="14598" width="15.125" style="2" customWidth="1"/>
    <col min="14599" max="14599" width="0" style="2" hidden="1" customWidth="1"/>
    <col min="14600" max="14841" width="9" style="2"/>
    <col min="14842" max="14842" width="6.25" style="2" customWidth="1"/>
    <col min="14843" max="14843" width="21.125" style="2" customWidth="1"/>
    <col min="14844" max="14844" width="9.25" style="2" customWidth="1"/>
    <col min="14845" max="14845" width="15.625" style="2" customWidth="1"/>
    <col min="14846" max="14846" width="12" style="2" customWidth="1"/>
    <col min="14847" max="14847" width="8.5" style="2" customWidth="1"/>
    <col min="14848" max="14848" width="11.125" style="2" customWidth="1"/>
    <col min="14849" max="14849" width="16.125" style="2" bestFit="1" customWidth="1"/>
    <col min="14850" max="14850" width="16.125" style="2" customWidth="1"/>
    <col min="14851" max="14851" width="15.125" style="2" bestFit="1" customWidth="1"/>
    <col min="14852" max="14852" width="12.375" style="2" customWidth="1"/>
    <col min="14853" max="14854" width="15.125" style="2" customWidth="1"/>
    <col min="14855" max="14855" width="0" style="2" hidden="1" customWidth="1"/>
    <col min="14856" max="15097" width="9" style="2"/>
    <col min="15098" max="15098" width="6.25" style="2" customWidth="1"/>
    <col min="15099" max="15099" width="21.125" style="2" customWidth="1"/>
    <col min="15100" max="15100" width="9.25" style="2" customWidth="1"/>
    <col min="15101" max="15101" width="15.625" style="2" customWidth="1"/>
    <col min="15102" max="15102" width="12" style="2" customWidth="1"/>
    <col min="15103" max="15103" width="8.5" style="2" customWidth="1"/>
    <col min="15104" max="15104" width="11.125" style="2" customWidth="1"/>
    <col min="15105" max="15105" width="16.125" style="2" bestFit="1" customWidth="1"/>
    <col min="15106" max="15106" width="16.125" style="2" customWidth="1"/>
    <col min="15107" max="15107" width="15.125" style="2" bestFit="1" customWidth="1"/>
    <col min="15108" max="15108" width="12.375" style="2" customWidth="1"/>
    <col min="15109" max="15110" width="15.125" style="2" customWidth="1"/>
    <col min="15111" max="15111" width="0" style="2" hidden="1" customWidth="1"/>
    <col min="15112" max="15353" width="9" style="2"/>
    <col min="15354" max="15354" width="6.25" style="2" customWidth="1"/>
    <col min="15355" max="15355" width="21.125" style="2" customWidth="1"/>
    <col min="15356" max="15356" width="9.25" style="2" customWidth="1"/>
    <col min="15357" max="15357" width="15.625" style="2" customWidth="1"/>
    <col min="15358" max="15358" width="12" style="2" customWidth="1"/>
    <col min="15359" max="15359" width="8.5" style="2" customWidth="1"/>
    <col min="15360" max="15360" width="11.125" style="2" customWidth="1"/>
    <col min="15361" max="15361" width="16.125" style="2" bestFit="1" customWidth="1"/>
    <col min="15362" max="15362" width="16.125" style="2" customWidth="1"/>
    <col min="15363" max="15363" width="15.125" style="2" bestFit="1" customWidth="1"/>
    <col min="15364" max="15364" width="12.375" style="2" customWidth="1"/>
    <col min="15365" max="15366" width="15.125" style="2" customWidth="1"/>
    <col min="15367" max="15367" width="0" style="2" hidden="1" customWidth="1"/>
    <col min="15368" max="15609" width="9" style="2"/>
    <col min="15610" max="15610" width="6.25" style="2" customWidth="1"/>
    <col min="15611" max="15611" width="21.125" style="2" customWidth="1"/>
    <col min="15612" max="15612" width="9.25" style="2" customWidth="1"/>
    <col min="15613" max="15613" width="15.625" style="2" customWidth="1"/>
    <col min="15614" max="15614" width="12" style="2" customWidth="1"/>
    <col min="15615" max="15615" width="8.5" style="2" customWidth="1"/>
    <col min="15616" max="15616" width="11.125" style="2" customWidth="1"/>
    <col min="15617" max="15617" width="16.125" style="2" bestFit="1" customWidth="1"/>
    <col min="15618" max="15618" width="16.125" style="2" customWidth="1"/>
    <col min="15619" max="15619" width="15.125" style="2" bestFit="1" customWidth="1"/>
    <col min="15620" max="15620" width="12.375" style="2" customWidth="1"/>
    <col min="15621" max="15622" width="15.125" style="2" customWidth="1"/>
    <col min="15623" max="15623" width="0" style="2" hidden="1" customWidth="1"/>
    <col min="15624" max="15865" width="9" style="2"/>
    <col min="15866" max="15866" width="6.25" style="2" customWidth="1"/>
    <col min="15867" max="15867" width="21.125" style="2" customWidth="1"/>
    <col min="15868" max="15868" width="9.25" style="2" customWidth="1"/>
    <col min="15869" max="15869" width="15.625" style="2" customWidth="1"/>
    <col min="15870" max="15870" width="12" style="2" customWidth="1"/>
    <col min="15871" max="15871" width="8.5" style="2" customWidth="1"/>
    <col min="15872" max="15872" width="11.125" style="2" customWidth="1"/>
    <col min="15873" max="15873" width="16.125" style="2" bestFit="1" customWidth="1"/>
    <col min="15874" max="15874" width="16.125" style="2" customWidth="1"/>
    <col min="15875" max="15875" width="15.125" style="2" bestFit="1" customWidth="1"/>
    <col min="15876" max="15876" width="12.375" style="2" customWidth="1"/>
    <col min="15877" max="15878" width="15.125" style="2" customWidth="1"/>
    <col min="15879" max="15879" width="0" style="2" hidden="1" customWidth="1"/>
    <col min="15880" max="16121" width="9" style="2"/>
    <col min="16122" max="16122" width="6.25" style="2" customWidth="1"/>
    <col min="16123" max="16123" width="21.125" style="2" customWidth="1"/>
    <col min="16124" max="16124" width="9.25" style="2" customWidth="1"/>
    <col min="16125" max="16125" width="15.625" style="2" customWidth="1"/>
    <col min="16126" max="16126" width="12" style="2" customWidth="1"/>
    <col min="16127" max="16127" width="8.5" style="2" customWidth="1"/>
    <col min="16128" max="16128" width="11.125" style="2" customWidth="1"/>
    <col min="16129" max="16129" width="16.125" style="2" bestFit="1" customWidth="1"/>
    <col min="16130" max="16130" width="16.125" style="2" customWidth="1"/>
    <col min="16131" max="16131" width="15.125" style="2" bestFit="1" customWidth="1"/>
    <col min="16132" max="16132" width="12.375" style="2" customWidth="1"/>
    <col min="16133" max="16134" width="15.125" style="2" customWidth="1"/>
    <col min="16135" max="16135" width="0" style="2" hidden="1" customWidth="1"/>
    <col min="16136" max="16384" width="9" style="2"/>
  </cols>
  <sheetData>
    <row r="1" spans="1:6" x14ac:dyDescent="0.2">
      <c r="A1" s="12" t="s">
        <v>285</v>
      </c>
      <c r="B1" s="4"/>
      <c r="C1" s="4"/>
      <c r="D1" s="4"/>
      <c r="E1" s="5"/>
      <c r="F1" s="6"/>
    </row>
    <row r="2" spans="1:6" ht="45.75" customHeight="1" x14ac:dyDescent="0.2">
      <c r="A2" s="67" t="s">
        <v>286</v>
      </c>
      <c r="B2" s="67"/>
      <c r="C2" s="67"/>
      <c r="D2" s="67"/>
      <c r="E2" s="67"/>
      <c r="F2" s="67"/>
    </row>
    <row r="3" spans="1:6" ht="15" x14ac:dyDescent="0.2">
      <c r="A3" s="54"/>
      <c r="B3" s="54"/>
      <c r="C3" s="54"/>
      <c r="D3" s="54"/>
      <c r="E3" s="54"/>
      <c r="F3" s="55" t="s">
        <v>275</v>
      </c>
    </row>
    <row r="4" spans="1:6" x14ac:dyDescent="0.2">
      <c r="A4" s="70" t="s">
        <v>0</v>
      </c>
      <c r="B4" s="70" t="s">
        <v>1</v>
      </c>
      <c r="C4" s="70" t="s">
        <v>130</v>
      </c>
      <c r="D4" s="70" t="s">
        <v>267</v>
      </c>
      <c r="E4" s="70" t="s">
        <v>268</v>
      </c>
      <c r="F4" s="70" t="s">
        <v>129</v>
      </c>
    </row>
    <row r="5" spans="1:6" x14ac:dyDescent="0.2">
      <c r="A5" s="70"/>
      <c r="B5" s="70"/>
      <c r="C5" s="70"/>
      <c r="D5" s="70"/>
      <c r="E5" s="70"/>
      <c r="F5" s="70"/>
    </row>
    <row r="6" spans="1:6" x14ac:dyDescent="0.2">
      <c r="A6" s="23">
        <v>1</v>
      </c>
      <c r="B6" s="45" t="s">
        <v>269</v>
      </c>
      <c r="C6" s="46" t="s">
        <v>6</v>
      </c>
      <c r="D6" s="45" t="s">
        <v>270</v>
      </c>
      <c r="E6" s="47">
        <v>18</v>
      </c>
      <c r="F6" s="48">
        <v>9</v>
      </c>
    </row>
    <row r="7" spans="1:6" x14ac:dyDescent="0.2">
      <c r="A7" s="23">
        <v>2</v>
      </c>
      <c r="B7" s="45" t="s">
        <v>271</v>
      </c>
      <c r="C7" s="46" t="s">
        <v>6</v>
      </c>
      <c r="D7" s="45" t="s">
        <v>270</v>
      </c>
      <c r="E7" s="47">
        <v>5.15</v>
      </c>
      <c r="F7" s="48">
        <v>2.57</v>
      </c>
    </row>
    <row r="8" spans="1:6" x14ac:dyDescent="0.2">
      <c r="A8" s="23">
        <v>3</v>
      </c>
      <c r="B8" s="45" t="s">
        <v>19</v>
      </c>
      <c r="C8" s="46" t="s">
        <v>6</v>
      </c>
      <c r="D8" s="45" t="s">
        <v>270</v>
      </c>
      <c r="E8" s="47">
        <v>15</v>
      </c>
      <c r="F8" s="48">
        <v>7.5</v>
      </c>
    </row>
    <row r="9" spans="1:6" x14ac:dyDescent="0.2">
      <c r="A9" s="23">
        <v>4</v>
      </c>
      <c r="B9" s="45" t="s">
        <v>272</v>
      </c>
      <c r="C9" s="46" t="s">
        <v>6</v>
      </c>
      <c r="D9" s="45" t="s">
        <v>270</v>
      </c>
      <c r="E9" s="47">
        <v>0.94</v>
      </c>
      <c r="F9" s="48">
        <v>0.47</v>
      </c>
    </row>
    <row r="10" spans="1:6" x14ac:dyDescent="0.2">
      <c r="A10" s="23">
        <v>5</v>
      </c>
      <c r="B10" s="45" t="s">
        <v>273</v>
      </c>
      <c r="C10" s="46" t="s">
        <v>6</v>
      </c>
      <c r="D10" s="45" t="s">
        <v>270</v>
      </c>
      <c r="E10" s="47">
        <v>0.28000000000000003</v>
      </c>
      <c r="F10" s="48">
        <v>0.14000000000000001</v>
      </c>
    </row>
    <row r="11" spans="1:6" x14ac:dyDescent="0.2">
      <c r="A11" s="50"/>
      <c r="B11" s="50" t="s">
        <v>133</v>
      </c>
      <c r="C11" s="51"/>
      <c r="D11" s="49"/>
      <c r="E11" s="52">
        <f>SUM(E6:E10)</f>
        <v>39.369999999999997</v>
      </c>
      <c r="F11" s="52">
        <f>SUM(F6:F10)</f>
        <v>19.68</v>
      </c>
    </row>
    <row r="12" spans="1:6" x14ac:dyDescent="0.2">
      <c r="A12" s="45">
        <v>6</v>
      </c>
      <c r="B12" s="45" t="s">
        <v>269</v>
      </c>
      <c r="C12" s="45" t="s">
        <v>6</v>
      </c>
      <c r="D12" s="45" t="s">
        <v>276</v>
      </c>
      <c r="E12" s="45">
        <v>50</v>
      </c>
      <c r="F12" s="45">
        <v>25</v>
      </c>
    </row>
    <row r="13" spans="1:6" x14ac:dyDescent="0.2">
      <c r="A13" s="49"/>
      <c r="B13" s="49" t="s">
        <v>274</v>
      </c>
      <c r="C13" s="49"/>
      <c r="D13" s="49"/>
      <c r="E13" s="49">
        <f>SUM(E12)</f>
        <v>50</v>
      </c>
      <c r="F13" s="49">
        <f>SUM(F12)</f>
        <v>25</v>
      </c>
    </row>
    <row r="14" spans="1:6" x14ac:dyDescent="0.2">
      <c r="A14" s="49"/>
      <c r="B14" s="49" t="s">
        <v>141</v>
      </c>
      <c r="C14" s="49"/>
      <c r="D14" s="49"/>
      <c r="E14" s="53">
        <f>SUM(E13,E11)</f>
        <v>89.37</v>
      </c>
      <c r="F14" s="53">
        <f>SUM(F13,F11)</f>
        <v>44.68</v>
      </c>
    </row>
  </sheetData>
  <mergeCells count="7">
    <mergeCell ref="F4:F5"/>
    <mergeCell ref="A2:F2"/>
    <mergeCell ref="A4:A5"/>
    <mergeCell ref="B4:B5"/>
    <mergeCell ref="D4:D5"/>
    <mergeCell ref="C4:C5"/>
    <mergeCell ref="E4:E5"/>
  </mergeCells>
  <phoneticPr fontId="2" type="noConversion"/>
  <pageMargins left="0.56999999999999995" right="0.1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1-2019年度金融信保扶持</vt:lpstr>
      <vt:lpstr>2-2019年推进创建自主品牌</vt:lpstr>
      <vt:lpstr>3-促进服务外包重大项目落户</vt:lpstr>
      <vt:lpstr>4-商贸流通切块资金</vt:lpstr>
      <vt:lpstr>'1-2019年度金融信保扶持'!Print_Titles</vt:lpstr>
      <vt:lpstr>'2-2019年推进创建自主品牌'!Print_Titles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swj</dc:creator>
  <cp:lastModifiedBy>HP</cp:lastModifiedBy>
  <cp:lastPrinted>2020-03-13T02:49:53Z</cp:lastPrinted>
  <dcterms:created xsi:type="dcterms:W3CDTF">2015-06-05T18:17:20Z</dcterms:created>
  <dcterms:modified xsi:type="dcterms:W3CDTF">2020-03-17T12:20:34Z</dcterms:modified>
</cp:coreProperties>
</file>